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7470" windowHeight="24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12" i="11" l="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</calcChain>
</file>

<file path=xl/sharedStrings.xml><?xml version="1.0" encoding="utf-8"?>
<sst xmlns="http://schemas.openxmlformats.org/spreadsheetml/2006/main" count="5558" uniqueCount="554">
  <si>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</si>
  <si>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</si>
  <si>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</si>
  <si>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</si>
  <si>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</si>
  <si>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</si>
  <si>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</si>
  <si>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</si>
  <si>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</si>
  <si>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</si>
  <si>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</si>
  <si>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</si>
  <si>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</si>
  <si>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</si>
  <si>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</si>
  <si>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</si>
  <si>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</si>
  <si>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</si>
  <si>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</si>
  <si>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</si>
  <si>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</si>
  <si>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</si>
  <si>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</si>
  <si>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</si>
  <si>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</si>
  <si>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</si>
  <si>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</si>
  <si>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</si>
  <si>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</si>
  <si>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</si>
  <si>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</si>
  <si>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</si>
  <si>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</si>
  <si>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</si>
  <si>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</si>
  <si>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</si>
  <si>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</si>
  <si>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</si>
  <si>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</si>
  <si>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</si>
  <si>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</si>
  <si>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</si>
  <si>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</si>
  <si>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</si>
  <si>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</si>
  <si>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</si>
  <si>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</si>
  <si>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</si>
  <si>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</si>
  <si>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</si>
  <si>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</si>
  <si>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</si>
  <si>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</si>
  <si>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</si>
  <si>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</si>
  <si>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</si>
  <si>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</si>
  <si>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</si>
  <si>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</si>
  <si>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</si>
  <si>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</si>
  <si>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</si>
  <si>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</si>
  <si>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</si>
  <si>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</si>
  <si>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</si>
  <si>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</si>
  <si>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</si>
  <si>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</si>
  <si>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</si>
  <si>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</si>
  <si>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</si>
  <si>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</si>
  <si>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</si>
  <si>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</si>
  <si>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</si>
  <si>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</si>
  <si>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</si>
  <si>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</si>
  <si>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</si>
  <si>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</si>
  <si>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</si>
  <si>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</si>
  <si>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</si>
  <si>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</si>
  <si>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</si>
  <si>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</si>
  <si>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</si>
  <si>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</si>
  <si>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</si>
  <si>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</si>
  <si>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</si>
  <si>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</si>
  <si>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</si>
  <si>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</si>
  <si>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</si>
  <si>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</si>
  <si>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</si>
  <si>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</si>
  <si>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</si>
  <si>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</si>
  <si>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</si>
  <si>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</si>
  <si>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</si>
  <si>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</si>
  <si>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</si>
  <si>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</si>
  <si>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</si>
  <si>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</si>
  <si>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</si>
  <si>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</si>
  <si>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</si>
  <si>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</si>
  <si>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</si>
  <si>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</si>
  <si>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</si>
  <si>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</si>
  <si>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</si>
  <si>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</si>
  <si>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</si>
  <si>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</si>
  <si>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</si>
  <si>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</si>
  <si>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</si>
  <si>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</si>
  <si>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</si>
  <si>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</si>
  <si>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</si>
  <si>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</si>
  <si>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</si>
  <si>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</si>
  <si>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</si>
  <si>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</si>
  <si>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</si>
  <si>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</si>
  <si>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</si>
  <si>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</si>
  <si>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</si>
  <si>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</si>
  <si>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</si>
  <si>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</si>
  <si>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</si>
  <si>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</si>
  <si>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</si>
  <si>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</si>
  <si>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</si>
  <si>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</si>
  <si>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</si>
  <si>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</si>
  <si>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</si>
  <si>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</si>
  <si>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</si>
  <si>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</si>
  <si>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</si>
  <si>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</si>
  <si>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</si>
  <si>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</si>
  <si>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</si>
  <si>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</si>
  <si>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</si>
  <si>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</si>
  <si>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</si>
  <si>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</si>
  <si>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</si>
  <si>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</si>
  <si>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</si>
  <si>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</si>
  <si>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</si>
  <si>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</si>
  <si>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</si>
  <si>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</si>
  <si>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</si>
  <si>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</si>
  <si>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</si>
  <si>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</si>
  <si>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</si>
  <si>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</si>
  <si>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</si>
  <si>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</si>
  <si>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</si>
  <si>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</si>
  <si>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</si>
  <si>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</si>
  <si>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</si>
  <si>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</si>
  <si>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</si>
  <si>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</si>
  <si>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</si>
  <si>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</si>
  <si>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</si>
  <si>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</si>
  <si>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</si>
  <si>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</si>
  <si>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</si>
  <si>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</si>
  <si>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</si>
  <si>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</si>
  <si>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</si>
  <si>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</si>
  <si>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</si>
  <si>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</si>
  <si>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</si>
  <si>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</si>
  <si>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</si>
  <si>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</si>
  <si>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</si>
  <si>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</si>
  <si>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</si>
  <si>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</si>
  <si>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</si>
  <si>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</si>
  <si>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</si>
  <si>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</si>
  <si>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PO100</t>
  </si>
  <si>
    <t>PRESIDENTE MUNICIPAL</t>
  </si>
  <si>
    <t xml:space="preserve">PRESIDENCIA </t>
  </si>
  <si>
    <t xml:space="preserve">MARIA ROCIO </t>
  </si>
  <si>
    <t xml:space="preserve">DOMINGUEZ </t>
  </si>
  <si>
    <t xml:space="preserve">NAMBO </t>
  </si>
  <si>
    <t>MX</t>
  </si>
  <si>
    <t>Tesorería Municipal</t>
  </si>
  <si>
    <t>PO200</t>
  </si>
  <si>
    <t>REGIDOR DE DEPORTE Y JUVENTUD</t>
  </si>
  <si>
    <t>REGIDURIA</t>
  </si>
  <si>
    <t xml:space="preserve">DANIEL </t>
  </si>
  <si>
    <t>RAMIREZ</t>
  </si>
  <si>
    <t>CRUZ</t>
  </si>
  <si>
    <t>PO201</t>
  </si>
  <si>
    <t xml:space="preserve">REGIDORA DE SALUD Y ASISTENCIA SOCIAL </t>
  </si>
  <si>
    <t xml:space="preserve">CECILIA MARIA </t>
  </si>
  <si>
    <t xml:space="preserve">CARAPIA </t>
  </si>
  <si>
    <t xml:space="preserve">GARCIA </t>
  </si>
  <si>
    <t>PO202</t>
  </si>
  <si>
    <t>REGIDOR DE DESARROLLO URBANO, CULTURA, TURISMO Y OBRAS PÚBLICAS</t>
  </si>
  <si>
    <t xml:space="preserve">ASCENSION </t>
  </si>
  <si>
    <t xml:space="preserve">MONDRAGON </t>
  </si>
  <si>
    <t xml:space="preserve">MARTINEZ </t>
  </si>
  <si>
    <t>PO203</t>
  </si>
  <si>
    <t>REGIDORA DE ASUNTOS AGROPECUARIOS Y EDUCACIÓN</t>
  </si>
  <si>
    <t xml:space="preserve">MIREYA </t>
  </si>
  <si>
    <t xml:space="preserve">GOMEZ </t>
  </si>
  <si>
    <t>ALVA</t>
  </si>
  <si>
    <t>PO204</t>
  </si>
  <si>
    <t xml:space="preserve">REGIDORA DE LA MUJER Y ACCESO A LA INFORMACIÓN </t>
  </si>
  <si>
    <t xml:space="preserve">PATRICIA </t>
  </si>
  <si>
    <t xml:space="preserve">ESCAMILLA </t>
  </si>
  <si>
    <t>PO205</t>
  </si>
  <si>
    <t xml:space="preserve">REGIDOR DE ECOLOGÍA Y ASUNTOS MIGRATORIOS </t>
  </si>
  <si>
    <t xml:space="preserve">CESAR </t>
  </si>
  <si>
    <t xml:space="preserve">LOPEZ </t>
  </si>
  <si>
    <t>PO206</t>
  </si>
  <si>
    <t xml:space="preserve">REGIDORA DE PLANEACIÓN, DESARROLLO, PROGRAMACIÓN, FOMENTO INDUSTRIAL Y COMERCIO </t>
  </si>
  <si>
    <t xml:space="preserve">DALILA </t>
  </si>
  <si>
    <t xml:space="preserve">CHAVEZ </t>
  </si>
  <si>
    <t xml:space="preserve">BAHENA </t>
  </si>
  <si>
    <t>PO300</t>
  </si>
  <si>
    <t>SINDICO</t>
  </si>
  <si>
    <t>SINDICATURA</t>
  </si>
  <si>
    <t xml:space="preserve">CANDELARIO </t>
  </si>
  <si>
    <t xml:space="preserve">PIÑON </t>
  </si>
  <si>
    <t>DOMINGUEZ</t>
  </si>
  <si>
    <t>PO700</t>
  </si>
  <si>
    <t>SECRETARIO MUNICIPAL</t>
  </si>
  <si>
    <t>SECRETARIO</t>
  </si>
  <si>
    <t xml:space="preserve">ALEJANDRO </t>
  </si>
  <si>
    <t xml:space="preserve">LARA </t>
  </si>
  <si>
    <t>CHAVEZ</t>
  </si>
  <si>
    <t>PO600</t>
  </si>
  <si>
    <t>TESORERO</t>
  </si>
  <si>
    <t>Tesorería</t>
  </si>
  <si>
    <t xml:space="preserve">DOMINGO </t>
  </si>
  <si>
    <t xml:space="preserve">FUERTE </t>
  </si>
  <si>
    <t>BARRERA</t>
  </si>
  <si>
    <t>PO903</t>
  </si>
  <si>
    <t xml:space="preserve">ENCARGADO DE DESPACHO </t>
  </si>
  <si>
    <t>CONTRALORIA</t>
  </si>
  <si>
    <t xml:space="preserve">EDDER ELEONAI </t>
  </si>
  <si>
    <t xml:space="preserve">HERNANDEZ </t>
  </si>
  <si>
    <t xml:space="preserve">ARREOLA </t>
  </si>
  <si>
    <t>PO103</t>
  </si>
  <si>
    <t xml:space="preserve">SECRETARIA DE PRESIDENCIA </t>
  </si>
  <si>
    <t xml:space="preserve">MAGDALENA </t>
  </si>
  <si>
    <t xml:space="preserve">AYALA </t>
  </si>
  <si>
    <t>MARTINEZ</t>
  </si>
  <si>
    <t>PO104</t>
  </si>
  <si>
    <t xml:space="preserve">CORREOS </t>
  </si>
  <si>
    <t xml:space="preserve">TERESA </t>
  </si>
  <si>
    <t xml:space="preserve">SERNA </t>
  </si>
  <si>
    <t xml:space="preserve">BARRERA </t>
  </si>
  <si>
    <t>PO105</t>
  </si>
  <si>
    <t xml:space="preserve">CHOFER DE PRESIDENCIA </t>
  </si>
  <si>
    <t xml:space="preserve">VERONICA LILIANA </t>
  </si>
  <si>
    <t xml:space="preserve">GARFIAS </t>
  </si>
  <si>
    <t>PO207</t>
  </si>
  <si>
    <t>SECRETARIA DE REGIDORES</t>
  </si>
  <si>
    <t xml:space="preserve">JULIETA </t>
  </si>
  <si>
    <t xml:space="preserve">ROJAS </t>
  </si>
  <si>
    <t>PO301</t>
  </si>
  <si>
    <t>ASESOR JURIDICO</t>
  </si>
  <si>
    <t xml:space="preserve">ESTEBAN </t>
  </si>
  <si>
    <t xml:space="preserve">SOLORZANO </t>
  </si>
  <si>
    <t>PO302</t>
  </si>
  <si>
    <t xml:space="preserve">SECRETARIA DE SINDICATURA </t>
  </si>
  <si>
    <t xml:space="preserve">KARINA </t>
  </si>
  <si>
    <t xml:space="preserve">CRUZ </t>
  </si>
  <si>
    <t xml:space="preserve">ALEJANDRE </t>
  </si>
  <si>
    <t>PO400</t>
  </si>
  <si>
    <t>OFICIAL MAYOR</t>
  </si>
  <si>
    <t>OFICIALIA MAYOR</t>
  </si>
  <si>
    <t xml:space="preserve">DAVID MANUEL </t>
  </si>
  <si>
    <t xml:space="preserve">AGUIRRE </t>
  </si>
  <si>
    <t>PO401</t>
  </si>
  <si>
    <t>SECRETARIO DE ECOLOGIA</t>
  </si>
  <si>
    <t xml:space="preserve">MARTIN ALEJANDRO </t>
  </si>
  <si>
    <t xml:space="preserve">MARQUEZ </t>
  </si>
  <si>
    <t>SANCHEZ</t>
  </si>
  <si>
    <t>PO402</t>
  </si>
  <si>
    <t>ELECTRICISTA</t>
  </si>
  <si>
    <t xml:space="preserve">ANTONIO </t>
  </si>
  <si>
    <t xml:space="preserve">RAMIREZ </t>
  </si>
  <si>
    <t>GUTIERREZ</t>
  </si>
  <si>
    <t>PO403</t>
  </si>
  <si>
    <t xml:space="preserve">SERVICIOS PUBLICOS MUNICIPALES </t>
  </si>
  <si>
    <t xml:space="preserve">GERARDO </t>
  </si>
  <si>
    <t>GARCIA</t>
  </si>
  <si>
    <t xml:space="preserve"> REYES</t>
  </si>
  <si>
    <t>PO404</t>
  </si>
  <si>
    <t>CHOFER CAMIÓN LIMPIEZA</t>
  </si>
  <si>
    <t xml:space="preserve">JOSE GUADALUPE </t>
  </si>
  <si>
    <t>GOMEZ</t>
  </si>
  <si>
    <t>PO411</t>
  </si>
  <si>
    <t>CHOFER DE PIPA</t>
  </si>
  <si>
    <t xml:space="preserve">GUILLERMO </t>
  </si>
  <si>
    <t>MONTAÑEZ</t>
  </si>
  <si>
    <t>PO413</t>
  </si>
  <si>
    <t>AYUDANTE ELECTRICIDAD</t>
  </si>
  <si>
    <t xml:space="preserve">NICOLAS </t>
  </si>
  <si>
    <t>PO414</t>
  </si>
  <si>
    <t>AUXILIAR SERVICIOS PUBLICOS</t>
  </si>
  <si>
    <t xml:space="preserve">JORGE </t>
  </si>
  <si>
    <t xml:space="preserve">CERNA </t>
  </si>
  <si>
    <t>PO415</t>
  </si>
  <si>
    <t xml:space="preserve">ZENON </t>
  </si>
  <si>
    <t>CALVILLO</t>
  </si>
  <si>
    <t>PO416</t>
  </si>
  <si>
    <t>AUXILIAR DE OFICIALIA</t>
  </si>
  <si>
    <t xml:space="preserve">RUIZ </t>
  </si>
  <si>
    <t>PO417</t>
  </si>
  <si>
    <t>DIRECTORA DE DESARROLLO SOCIAL</t>
  </si>
  <si>
    <t xml:space="preserve">MARIA GUADALUPE </t>
  </si>
  <si>
    <t xml:space="preserve">PINEDA </t>
  </si>
  <si>
    <t>PO418</t>
  </si>
  <si>
    <t>SECRETARIA DE SEDESOL</t>
  </si>
  <si>
    <t xml:space="preserve">MARIA MAYRA </t>
  </si>
  <si>
    <t>PO420</t>
  </si>
  <si>
    <t>VETERINARIO</t>
  </si>
  <si>
    <t>MIGUEL ANGEL</t>
  </si>
  <si>
    <t xml:space="preserve"> DOMINGUEZ </t>
  </si>
  <si>
    <t xml:space="preserve">MORALES </t>
  </si>
  <si>
    <t>PO421</t>
  </si>
  <si>
    <t>CHOFER DEL CAMION DE LIMPIEZA</t>
  </si>
  <si>
    <t xml:space="preserve">MARCELO </t>
  </si>
  <si>
    <t xml:space="preserve">SAGRERO </t>
  </si>
  <si>
    <t>PO424</t>
  </si>
  <si>
    <t>ASEO</t>
  </si>
  <si>
    <t xml:space="preserve">CLAUDIA </t>
  </si>
  <si>
    <t>PO428</t>
  </si>
  <si>
    <t xml:space="preserve">MARTIN </t>
  </si>
  <si>
    <t>REYES</t>
  </si>
  <si>
    <t>PO430</t>
  </si>
  <si>
    <t>DIRECTOR DE CULTURA</t>
  </si>
  <si>
    <t xml:space="preserve">ADHEMIR </t>
  </si>
  <si>
    <t>FARIAS</t>
  </si>
  <si>
    <t>PO431</t>
  </si>
  <si>
    <t>DIRECTOR DE ECOLOGÍA</t>
  </si>
  <si>
    <t xml:space="preserve">JOSE LUIS </t>
  </si>
  <si>
    <t xml:space="preserve">ORTIZ </t>
  </si>
  <si>
    <t>ZACARIAS</t>
  </si>
  <si>
    <t>PO433</t>
  </si>
  <si>
    <t xml:space="preserve">DIRECTOR DEL DEPORTE </t>
  </si>
  <si>
    <t xml:space="preserve">EDWIN MICHEL </t>
  </si>
  <si>
    <t xml:space="preserve">GONZALEZ </t>
  </si>
  <si>
    <t>PO434</t>
  </si>
  <si>
    <t>DIRECTORA DE DESARROLLO RURAL</t>
  </si>
  <si>
    <t xml:space="preserve">BERTHA JULIANA </t>
  </si>
  <si>
    <t xml:space="preserve">CERDA </t>
  </si>
  <si>
    <t>PO435</t>
  </si>
  <si>
    <t xml:space="preserve">VEDOR DEL RASTRO MUNICIPAL </t>
  </si>
  <si>
    <t xml:space="preserve">VICTORINO </t>
  </si>
  <si>
    <t>PO440</t>
  </si>
  <si>
    <t xml:space="preserve">DIRECTOR DE COMUNICACIÓN SOCIAL </t>
  </si>
  <si>
    <t xml:space="preserve">JESUS </t>
  </si>
  <si>
    <t xml:space="preserve">ORTEGA </t>
  </si>
  <si>
    <t>PO443</t>
  </si>
  <si>
    <t>DIRECTORA ESTANCIA DE LA MUJER</t>
  </si>
  <si>
    <t xml:space="preserve">ADAY </t>
  </si>
  <si>
    <t>PO444</t>
  </si>
  <si>
    <t xml:space="preserve">MARGARITA </t>
  </si>
  <si>
    <t>PO445</t>
  </si>
  <si>
    <t xml:space="preserve">TRABAJADOR DE LA TABIQUERA </t>
  </si>
  <si>
    <t xml:space="preserve">JULIO CESAR </t>
  </si>
  <si>
    <t>PO446</t>
  </si>
  <si>
    <t>JARDINERO DEL MUNICIPIO</t>
  </si>
  <si>
    <t>JUAN JOSE</t>
  </si>
  <si>
    <t xml:space="preserve"> MONTAÑEZ </t>
  </si>
  <si>
    <t>PO448</t>
  </si>
  <si>
    <t>EMPLEADO DEL CENTRO DE ACOPIO</t>
  </si>
  <si>
    <t xml:space="preserve">VICENTE </t>
  </si>
  <si>
    <t xml:space="preserve">DOMIINGUEZ </t>
  </si>
  <si>
    <t>PO450</t>
  </si>
  <si>
    <t>ENCARGADO DEL CENTRO DE ACOPIO</t>
  </si>
  <si>
    <t xml:space="preserve">JAVIER </t>
  </si>
  <si>
    <t xml:space="preserve">MONTAÑEZ </t>
  </si>
  <si>
    <t>SEGURA</t>
  </si>
  <si>
    <t>PO452</t>
  </si>
  <si>
    <t>ENCARGADA DE LA BIBLIOTECA</t>
  </si>
  <si>
    <t xml:space="preserve">BRENDA VIANEY </t>
  </si>
  <si>
    <t>PO453</t>
  </si>
  <si>
    <t xml:space="preserve">ENCARGADO DEL PANTEON </t>
  </si>
  <si>
    <t xml:space="preserve">JUAN </t>
  </si>
  <si>
    <t>PO454</t>
  </si>
  <si>
    <t xml:space="preserve">SECRETARIA DE OFICIALIA MAYOR </t>
  </si>
  <si>
    <t xml:space="preserve">SUSANA </t>
  </si>
  <si>
    <t>PO455</t>
  </si>
  <si>
    <t xml:space="preserve">SECRETARIA DE INSTANCIA DE LA MUJER </t>
  </si>
  <si>
    <t xml:space="preserve">ADRIANA </t>
  </si>
  <si>
    <t>PO456</t>
  </si>
  <si>
    <t xml:space="preserve">ENCARGADO DE LA PLANTA TRATADORA DE AGUAS NEGRAS </t>
  </si>
  <si>
    <t xml:space="preserve">DAVID </t>
  </si>
  <si>
    <t xml:space="preserve">PEREZ </t>
  </si>
  <si>
    <t>PO457</t>
  </si>
  <si>
    <t xml:space="preserve">CHOFER DEL VOLTEO </t>
  </si>
  <si>
    <t xml:space="preserve">JOSE DAVID </t>
  </si>
  <si>
    <t xml:space="preserve">SANTOYO </t>
  </si>
  <si>
    <t>PO458</t>
  </si>
  <si>
    <t xml:space="preserve">CHOFER DEL MICROBUS </t>
  </si>
  <si>
    <t xml:space="preserve">J. JESUS </t>
  </si>
  <si>
    <t xml:space="preserve">JUAREZ </t>
  </si>
  <si>
    <t>PO460</t>
  </si>
  <si>
    <t xml:space="preserve">CARLOS </t>
  </si>
  <si>
    <t xml:space="preserve">ARRIOLA </t>
  </si>
  <si>
    <t xml:space="preserve">SORIA </t>
  </si>
  <si>
    <t>PO463</t>
  </si>
  <si>
    <t xml:space="preserve">AYUDANTE DE LIMPIEZA </t>
  </si>
  <si>
    <t xml:space="preserve">JUAN CARLOS </t>
  </si>
  <si>
    <t>PO464</t>
  </si>
  <si>
    <t xml:space="preserve">VELADOR DE LA TABIQUERA </t>
  </si>
  <si>
    <t>FUERTE</t>
  </si>
  <si>
    <t>PO465</t>
  </si>
  <si>
    <t xml:space="preserve">ENCARGADO DEL AUDITORIO MUNICIPAL </t>
  </si>
  <si>
    <t xml:space="preserve">NABOR </t>
  </si>
  <si>
    <t xml:space="preserve">REYES </t>
  </si>
  <si>
    <t>PO466</t>
  </si>
  <si>
    <t xml:space="preserve">ASEO DEL CHICHIMECA </t>
  </si>
  <si>
    <t xml:space="preserve">MA. DOLORES </t>
  </si>
  <si>
    <t xml:space="preserve">RIVERA </t>
  </si>
  <si>
    <t>PO467</t>
  </si>
  <si>
    <t xml:space="preserve">ASEO </t>
  </si>
  <si>
    <t xml:space="preserve">IDUBINA </t>
  </si>
  <si>
    <t>PO468</t>
  </si>
  <si>
    <t xml:space="preserve">NANCY </t>
  </si>
  <si>
    <t xml:space="preserve">MARIA  ANGELES </t>
  </si>
  <si>
    <t xml:space="preserve">CAROLINA </t>
  </si>
  <si>
    <t>PO469</t>
  </si>
  <si>
    <t xml:space="preserve">AUXILIAR DE SERVICIOS PUBLICOS </t>
  </si>
  <si>
    <t xml:space="preserve">JUAN BERBARDO </t>
  </si>
  <si>
    <t>PO470</t>
  </si>
  <si>
    <t xml:space="preserve">BULMARO </t>
  </si>
  <si>
    <t xml:space="preserve">BELTRAN </t>
  </si>
  <si>
    <t>PO471</t>
  </si>
  <si>
    <t xml:space="preserve">ENCARGADO DEL CAMPO DE FUTBOL </t>
  </si>
  <si>
    <t xml:space="preserve">JERONIMO </t>
  </si>
  <si>
    <t>PO472</t>
  </si>
  <si>
    <t xml:space="preserve">SECRETARIA DE LA TENENCIA DE TUPATARO </t>
  </si>
  <si>
    <t xml:space="preserve">MARIA MONZERRATH </t>
  </si>
  <si>
    <t>PO601</t>
  </si>
  <si>
    <t>SECRETARIO DE TESORERÍA</t>
  </si>
  <si>
    <t>JUAN CARLOS D</t>
  </si>
  <si>
    <t xml:space="preserve">OMINGUEZ </t>
  </si>
  <si>
    <t>PO602</t>
  </si>
  <si>
    <t xml:space="preserve">DIRECTOR DE CATASTRO </t>
  </si>
  <si>
    <t xml:space="preserve">ADRIAN </t>
  </si>
  <si>
    <t>PO603</t>
  </si>
  <si>
    <t xml:space="preserve">CONTADORA </t>
  </si>
  <si>
    <t xml:space="preserve">NUÑEZ </t>
  </si>
  <si>
    <t xml:space="preserve">AGUADO </t>
  </si>
  <si>
    <t>PO604</t>
  </si>
  <si>
    <t xml:space="preserve">SECRETARIA DE CATASTRO </t>
  </si>
  <si>
    <t xml:space="preserve">ERNESTO </t>
  </si>
  <si>
    <t xml:space="preserve">CISNEROS </t>
  </si>
  <si>
    <t>PO605</t>
  </si>
  <si>
    <t>AUXILIAR DE TESORERÍA</t>
  </si>
  <si>
    <t xml:space="preserve">VANEY YULIANA </t>
  </si>
  <si>
    <t>PO0701</t>
  </si>
  <si>
    <t xml:space="preserve">SECRETARIO DE LA SECRETARÍA MPAL </t>
  </si>
  <si>
    <t>SECRETARIA</t>
  </si>
  <si>
    <t xml:space="preserve">CRISTIAN OSVALDO </t>
  </si>
  <si>
    <t>JUAREZ</t>
  </si>
  <si>
    <t>PO801</t>
  </si>
  <si>
    <t>DIRECTOR DE URBANISMO Y PLANEACION</t>
  </si>
  <si>
    <t>OBRAS PUBLICAS</t>
  </si>
  <si>
    <t xml:space="preserve">ADOLFO </t>
  </si>
  <si>
    <t>PO802</t>
  </si>
  <si>
    <t xml:space="preserve">DIRECTOR DE OBRAS PUBLICAS </t>
  </si>
  <si>
    <t xml:space="preserve">ROGELIO </t>
  </si>
  <si>
    <t>PO804</t>
  </si>
  <si>
    <t xml:space="preserve">ARQUITECTA DE OBRAS PUBLICAS </t>
  </si>
  <si>
    <t xml:space="preserve">MARICRUZ </t>
  </si>
  <si>
    <t>PO807</t>
  </si>
  <si>
    <t xml:space="preserve">SUPERVISOR DE OBRAS </t>
  </si>
  <si>
    <t xml:space="preserve">HECTOR </t>
  </si>
  <si>
    <t>PO808</t>
  </si>
  <si>
    <t xml:space="preserve">AUXILIAR DE OBRAS PUBLICAS </t>
  </si>
  <si>
    <t xml:space="preserve">RAMON </t>
  </si>
  <si>
    <t>PO809</t>
  </si>
  <si>
    <t xml:space="preserve">SECRETARIA  DE OBRAS PUBLICAS </t>
  </si>
  <si>
    <t xml:space="preserve">ARACELI </t>
  </si>
  <si>
    <t xml:space="preserve">QUEZADA </t>
  </si>
  <si>
    <t>PO810</t>
  </si>
  <si>
    <t>AUXILIAR ADMINISTRATIVO</t>
  </si>
  <si>
    <t xml:space="preserve">GONZALO </t>
  </si>
  <si>
    <t xml:space="preserve">ACOSTA </t>
  </si>
  <si>
    <t xml:space="preserve">COORDINADORA DE TRANSPARENCIA </t>
  </si>
  <si>
    <t xml:space="preserve">DIF MUNICIPAL </t>
  </si>
  <si>
    <t xml:space="preserve">MARIA ROSAURA </t>
  </si>
  <si>
    <t>PO1000</t>
  </si>
  <si>
    <t>DIRECTORA DIF MUNICIPAL</t>
  </si>
  <si>
    <t xml:space="preserve">DENY SUSAN </t>
  </si>
  <si>
    <t>PO1001</t>
  </si>
  <si>
    <t>COORDINADOR DEL DIF</t>
  </si>
  <si>
    <t xml:space="preserve">ALMA ANDREA </t>
  </si>
  <si>
    <t xml:space="preserve">RODRIGUEZ </t>
  </si>
  <si>
    <t>PO1002</t>
  </si>
  <si>
    <t xml:space="preserve">PROMOTORA DE DESPENSA EN CAJA </t>
  </si>
  <si>
    <t xml:space="preserve">PERLA MARYPAZ </t>
  </si>
  <si>
    <t xml:space="preserve">DURAN </t>
  </si>
  <si>
    <t xml:space="preserve">VARGAS </t>
  </si>
  <si>
    <t>PO1003</t>
  </si>
  <si>
    <t>PROMOTORA DE ESPACIOS</t>
  </si>
  <si>
    <t xml:space="preserve">ANA PATRICIA </t>
  </si>
  <si>
    <t>PO1004</t>
  </si>
  <si>
    <t xml:space="preserve">ATENCION EN FARMACIA DIF </t>
  </si>
  <si>
    <t xml:space="preserve">NICOLASA </t>
  </si>
  <si>
    <t xml:space="preserve">SANCHEZ </t>
  </si>
  <si>
    <t>PO1005</t>
  </si>
  <si>
    <t xml:space="preserve">ADRIANA ITZEL </t>
  </si>
  <si>
    <t xml:space="preserve">NO APLICA </t>
  </si>
  <si>
    <t>NO APLICA</t>
  </si>
  <si>
    <t xml:space="preserve">AGUINALDO </t>
  </si>
  <si>
    <t xml:space="preserve">ANUAL </t>
  </si>
  <si>
    <t xml:space="preserve">PRIMA VACACIONAL </t>
  </si>
  <si>
    <t xml:space="preserve">SEMESTRAL </t>
  </si>
  <si>
    <t xml:space="preserve">DIETAS </t>
  </si>
  <si>
    <t xml:space="preserve">QUINCENAL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</si>
</sst>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6" customFormat="1" x14ac:dyDescent="0.25">
      <c r="A8" s="6">
        <v>2021</v>
      </c>
      <c r="B8" s="7">
        <v>44470</v>
      </c>
      <c r="C8" s="7">
        <v>44561</v>
      </c>
      <c r="D8" s="6" t="s">
        <v>86</v>
      </c>
      <c r="E8" s="8" t="s">
        <v>213</v>
      </c>
      <c r="F8" s="6" t="s">
        <v>214</v>
      </c>
      <c r="G8" s="6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6" t="s">
        <v>92</v>
      </c>
      <c r="M8" s="9">
        <f>26549.6*2</f>
        <v>53099.199999999997</v>
      </c>
      <c r="N8" s="6" t="s">
        <v>219</v>
      </c>
      <c r="O8" s="9">
        <f>20943.593*2</f>
        <v>41887.186000000002</v>
      </c>
      <c r="P8" s="6" t="s">
        <v>219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220</v>
      </c>
      <c r="AE8" s="7">
        <v>44580</v>
      </c>
      <c r="AF8" s="7">
        <v>44580</v>
      </c>
    </row>
    <row r="9" spans="1:33" s="6" customFormat="1" x14ac:dyDescent="0.25">
      <c r="A9" s="6">
        <v>2021</v>
      </c>
      <c r="B9" s="7">
        <v>44470</v>
      </c>
      <c r="C9" s="7">
        <v>44561</v>
      </c>
      <c r="D9" s="6" t="s">
        <v>86</v>
      </c>
      <c r="E9" s="8" t="s">
        <v>221</v>
      </c>
      <c r="F9" s="6" t="s">
        <v>222</v>
      </c>
      <c r="G9" s="6" t="s">
        <v>222</v>
      </c>
      <c r="H9" s="6" t="s">
        <v>223</v>
      </c>
      <c r="I9" s="6" t="s">
        <v>224</v>
      </c>
      <c r="J9" s="10" t="s">
        <v>225</v>
      </c>
      <c r="K9" s="10" t="s">
        <v>226</v>
      </c>
      <c r="L9" s="6" t="s">
        <v>93</v>
      </c>
      <c r="M9" s="9">
        <f t="shared" ref="M9:M15" si="0">17070.19995*2</f>
        <v>34140.399899999997</v>
      </c>
      <c r="N9" s="6" t="s">
        <v>219</v>
      </c>
      <c r="O9" s="9">
        <f t="shared" ref="O9:O15" si="1">14054.07911376*2</f>
        <v>28108.158227520002</v>
      </c>
      <c r="P9" s="6" t="s">
        <v>219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220</v>
      </c>
      <c r="AE9" s="7">
        <v>44580</v>
      </c>
      <c r="AF9" s="7">
        <v>44580</v>
      </c>
    </row>
    <row r="10" spans="1:33" s="6" customFormat="1" x14ac:dyDescent="0.25">
      <c r="A10" s="6">
        <v>2021</v>
      </c>
      <c r="B10" s="7">
        <v>44470</v>
      </c>
      <c r="C10" s="7">
        <v>44561</v>
      </c>
      <c r="D10" s="6" t="s">
        <v>86</v>
      </c>
      <c r="E10" s="8" t="s">
        <v>227</v>
      </c>
      <c r="F10" s="6" t="s">
        <v>228</v>
      </c>
      <c r="G10" s="6" t="s">
        <v>228</v>
      </c>
      <c r="H10" s="6" t="s">
        <v>223</v>
      </c>
      <c r="I10" s="6" t="s">
        <v>229</v>
      </c>
      <c r="J10" s="6" t="s">
        <v>230</v>
      </c>
      <c r="K10" s="6" t="s">
        <v>231</v>
      </c>
      <c r="L10" s="6" t="s">
        <v>92</v>
      </c>
      <c r="M10" s="9">
        <f t="shared" si="0"/>
        <v>34140.399899999997</v>
      </c>
      <c r="N10" s="6" t="s">
        <v>219</v>
      </c>
      <c r="O10" s="9">
        <f t="shared" si="1"/>
        <v>28108.158227520002</v>
      </c>
      <c r="P10" s="6" t="s">
        <v>219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220</v>
      </c>
      <c r="AE10" s="7">
        <v>44580</v>
      </c>
      <c r="AF10" s="7">
        <v>44580</v>
      </c>
    </row>
    <row r="11" spans="1:33" s="6" customFormat="1" x14ac:dyDescent="0.25">
      <c r="A11" s="6">
        <v>2021</v>
      </c>
      <c r="B11" s="7">
        <v>44470</v>
      </c>
      <c r="C11" s="7">
        <v>44561</v>
      </c>
      <c r="D11" s="6" t="s">
        <v>86</v>
      </c>
      <c r="E11" s="8" t="s">
        <v>232</v>
      </c>
      <c r="F11" s="6" t="s">
        <v>233</v>
      </c>
      <c r="G11" s="6" t="s">
        <v>233</v>
      </c>
      <c r="H11" s="6" t="s">
        <v>223</v>
      </c>
      <c r="I11" s="6" t="s">
        <v>234</v>
      </c>
      <c r="J11" s="6" t="s">
        <v>235</v>
      </c>
      <c r="K11" s="6" t="s">
        <v>236</v>
      </c>
      <c r="L11" s="6" t="s">
        <v>93</v>
      </c>
      <c r="M11" s="9">
        <f t="shared" si="0"/>
        <v>34140.399899999997</v>
      </c>
      <c r="N11" s="6" t="s">
        <v>219</v>
      </c>
      <c r="O11" s="9">
        <f t="shared" si="1"/>
        <v>28108.158227520002</v>
      </c>
      <c r="P11" s="6" t="s">
        <v>219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220</v>
      </c>
      <c r="AE11" s="7">
        <v>44580</v>
      </c>
      <c r="AF11" s="7">
        <v>44580</v>
      </c>
    </row>
    <row r="12" spans="1:33" s="6" customFormat="1" x14ac:dyDescent="0.25">
      <c r="A12" s="6">
        <v>2021</v>
      </c>
      <c r="B12" s="7">
        <v>44470</v>
      </c>
      <c r="C12" s="7">
        <v>44561</v>
      </c>
      <c r="D12" s="6" t="s">
        <v>86</v>
      </c>
      <c r="E12" s="8" t="s">
        <v>237</v>
      </c>
      <c r="F12" s="6" t="s">
        <v>238</v>
      </c>
      <c r="G12" s="6" t="s">
        <v>238</v>
      </c>
      <c r="H12" s="6" t="s">
        <v>223</v>
      </c>
      <c r="I12" s="6" t="s">
        <v>239</v>
      </c>
      <c r="J12" s="6" t="s">
        <v>240</v>
      </c>
      <c r="K12" s="6" t="s">
        <v>241</v>
      </c>
      <c r="L12" s="6" t="s">
        <v>92</v>
      </c>
      <c r="M12" s="9">
        <f t="shared" si="0"/>
        <v>34140.399899999997</v>
      </c>
      <c r="N12" s="6" t="s">
        <v>219</v>
      </c>
      <c r="O12" s="9">
        <f t="shared" si="1"/>
        <v>28108.158227520002</v>
      </c>
      <c r="P12" s="6" t="s">
        <v>219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220</v>
      </c>
      <c r="AE12" s="7">
        <v>44580</v>
      </c>
      <c r="AF12" s="7">
        <v>44580</v>
      </c>
    </row>
    <row r="13" spans="1:33" s="6" customFormat="1" x14ac:dyDescent="0.25">
      <c r="A13" s="6">
        <v>2021</v>
      </c>
      <c r="B13" s="7">
        <v>44470</v>
      </c>
      <c r="C13" s="7">
        <v>44561</v>
      </c>
      <c r="D13" s="6" t="s">
        <v>86</v>
      </c>
      <c r="E13" s="8" t="s">
        <v>242</v>
      </c>
      <c r="F13" s="6" t="s">
        <v>243</v>
      </c>
      <c r="G13" s="6" t="s">
        <v>243</v>
      </c>
      <c r="H13" s="6" t="s">
        <v>223</v>
      </c>
      <c r="I13" s="6" t="s">
        <v>244</v>
      </c>
      <c r="J13" s="6" t="s">
        <v>245</v>
      </c>
      <c r="K13" s="6" t="s">
        <v>217</v>
      </c>
      <c r="L13" s="6" t="s">
        <v>92</v>
      </c>
      <c r="M13" s="9">
        <f t="shared" si="0"/>
        <v>34140.399899999997</v>
      </c>
      <c r="N13" s="6" t="s">
        <v>219</v>
      </c>
      <c r="O13" s="9">
        <f t="shared" si="1"/>
        <v>28108.158227520002</v>
      </c>
      <c r="P13" s="6" t="s">
        <v>219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220</v>
      </c>
      <c r="AE13" s="7">
        <v>44580</v>
      </c>
      <c r="AF13" s="7">
        <v>44580</v>
      </c>
    </row>
    <row r="14" spans="1:33" s="6" customFormat="1" x14ac:dyDescent="0.25">
      <c r="A14" s="6">
        <v>2021</v>
      </c>
      <c r="B14" s="7">
        <v>44470</v>
      </c>
      <c r="C14" s="7">
        <v>44561</v>
      </c>
      <c r="D14" s="6" t="s">
        <v>86</v>
      </c>
      <c r="E14" s="8" t="s">
        <v>246</v>
      </c>
      <c r="F14" s="6" t="s">
        <v>247</v>
      </c>
      <c r="G14" s="6" t="s">
        <v>247</v>
      </c>
      <c r="H14" s="6" t="s">
        <v>223</v>
      </c>
      <c r="I14" s="6" t="s">
        <v>248</v>
      </c>
      <c r="J14" s="6" t="s">
        <v>218</v>
      </c>
      <c r="K14" s="6" t="s">
        <v>249</v>
      </c>
      <c r="L14" s="6" t="s">
        <v>93</v>
      </c>
      <c r="M14" s="9">
        <f t="shared" si="0"/>
        <v>34140.399899999997</v>
      </c>
      <c r="N14" s="6" t="s">
        <v>219</v>
      </c>
      <c r="O14" s="9">
        <f t="shared" si="1"/>
        <v>28108.158227520002</v>
      </c>
      <c r="P14" s="6" t="s">
        <v>219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220</v>
      </c>
      <c r="AE14" s="7">
        <v>44580</v>
      </c>
      <c r="AF14" s="7">
        <v>44580</v>
      </c>
    </row>
    <row r="15" spans="1:33" s="6" customFormat="1" x14ac:dyDescent="0.25">
      <c r="A15" s="6">
        <v>2021</v>
      </c>
      <c r="B15" s="7">
        <v>44470</v>
      </c>
      <c r="C15" s="7">
        <v>44561</v>
      </c>
      <c r="D15" s="6" t="s">
        <v>86</v>
      </c>
      <c r="E15" s="8" t="s">
        <v>250</v>
      </c>
      <c r="F15" s="6" t="s">
        <v>251</v>
      </c>
      <c r="G15" s="6" t="s">
        <v>251</v>
      </c>
      <c r="H15" s="6" t="s">
        <v>223</v>
      </c>
      <c r="I15" s="6" t="s">
        <v>252</v>
      </c>
      <c r="J15" s="6" t="s">
        <v>253</v>
      </c>
      <c r="K15" s="6" t="s">
        <v>254</v>
      </c>
      <c r="L15" s="6" t="s">
        <v>92</v>
      </c>
      <c r="M15" s="9">
        <f t="shared" si="0"/>
        <v>34140.399899999997</v>
      </c>
      <c r="N15" s="6" t="s">
        <v>219</v>
      </c>
      <c r="O15" s="9">
        <f t="shared" si="1"/>
        <v>28108.158227520002</v>
      </c>
      <c r="P15" s="6" t="s">
        <v>219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220</v>
      </c>
      <c r="AE15" s="7">
        <v>44580</v>
      </c>
      <c r="AF15" s="7">
        <v>44580</v>
      </c>
    </row>
    <row r="16" spans="1:33" s="6" customFormat="1" x14ac:dyDescent="0.25">
      <c r="A16" s="6">
        <v>2021</v>
      </c>
      <c r="B16" s="7">
        <v>44470</v>
      </c>
      <c r="C16" s="7">
        <v>44561</v>
      </c>
      <c r="D16" s="6" t="s">
        <v>86</v>
      </c>
      <c r="E16" s="8" t="s">
        <v>255</v>
      </c>
      <c r="F16" s="6" t="s">
        <v>256</v>
      </c>
      <c r="G16" s="6" t="s">
        <v>256</v>
      </c>
      <c r="H16" s="6" t="s">
        <v>257</v>
      </c>
      <c r="I16" s="6" t="s">
        <v>258</v>
      </c>
      <c r="J16" s="6" t="s">
        <v>259</v>
      </c>
      <c r="K16" s="6" t="s">
        <v>260</v>
      </c>
      <c r="L16" s="6" t="s">
        <v>93</v>
      </c>
      <c r="M16" s="9">
        <f>19162.279995*2</f>
        <v>38324.559990000002</v>
      </c>
      <c r="N16" s="6" t="s">
        <v>219</v>
      </c>
      <c r="O16" s="9">
        <f>15654.101932176*2</f>
        <v>31308.203864351999</v>
      </c>
      <c r="P16" s="6" t="s">
        <v>219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220</v>
      </c>
      <c r="AE16" s="7">
        <v>44580</v>
      </c>
      <c r="AF16" s="7">
        <v>44580</v>
      </c>
    </row>
    <row r="17" spans="1:32" s="6" customFormat="1" x14ac:dyDescent="0.25">
      <c r="A17" s="6">
        <v>2021</v>
      </c>
      <c r="B17" s="7">
        <v>44470</v>
      </c>
      <c r="C17" s="7">
        <v>44561</v>
      </c>
      <c r="D17" s="6" t="s">
        <v>81</v>
      </c>
      <c r="E17" s="8" t="s">
        <v>261</v>
      </c>
      <c r="F17" s="6" t="s">
        <v>262</v>
      </c>
      <c r="G17" s="6" t="s">
        <v>262</v>
      </c>
      <c r="H17" s="6" t="s">
        <v>263</v>
      </c>
      <c r="I17" s="6" t="s">
        <v>264</v>
      </c>
      <c r="J17" s="6" t="s">
        <v>265</v>
      </c>
      <c r="K17" s="6" t="s">
        <v>266</v>
      </c>
      <c r="L17" s="6" t="s">
        <v>93</v>
      </c>
      <c r="M17" s="9">
        <f>14477.13*2</f>
        <v>28954.26</v>
      </c>
      <c r="N17" s="6" t="s">
        <v>219</v>
      </c>
      <c r="O17" s="9">
        <f>12070.899216*2</f>
        <v>24141.798432</v>
      </c>
      <c r="P17" s="6" t="s">
        <v>219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220</v>
      </c>
      <c r="AE17" s="7">
        <v>44580</v>
      </c>
      <c r="AF17" s="7">
        <v>44580</v>
      </c>
    </row>
    <row r="18" spans="1:32" s="6" customFormat="1" x14ac:dyDescent="0.25">
      <c r="A18" s="6">
        <v>2021</v>
      </c>
      <c r="B18" s="7">
        <v>44470</v>
      </c>
      <c r="C18" s="7">
        <v>44561</v>
      </c>
      <c r="D18" s="6" t="s">
        <v>81</v>
      </c>
      <c r="E18" s="8" t="s">
        <v>267</v>
      </c>
      <c r="F18" s="6" t="s">
        <v>268</v>
      </c>
      <c r="G18" s="6" t="s">
        <v>268</v>
      </c>
      <c r="H18" s="6" t="s">
        <v>269</v>
      </c>
      <c r="I18" s="6" t="s">
        <v>270</v>
      </c>
      <c r="J18" s="6" t="s">
        <v>271</v>
      </c>
      <c r="K18" s="6" t="s">
        <v>272</v>
      </c>
      <c r="L18" s="6" t="s">
        <v>93</v>
      </c>
      <c r="M18" s="9">
        <f>17070.19995*2</f>
        <v>34140.399899999997</v>
      </c>
      <c r="N18" s="6" t="s">
        <v>219</v>
      </c>
      <c r="O18" s="9">
        <f>14054.07911376*2</f>
        <v>28108.158227520002</v>
      </c>
      <c r="P18" s="6" t="s">
        <v>219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220</v>
      </c>
      <c r="AE18" s="7">
        <v>44580</v>
      </c>
      <c r="AF18" s="7">
        <v>44580</v>
      </c>
    </row>
    <row r="19" spans="1:32" s="6" customFormat="1" x14ac:dyDescent="0.25">
      <c r="A19" s="6">
        <v>2021</v>
      </c>
      <c r="B19" s="7">
        <v>44470</v>
      </c>
      <c r="C19" s="7">
        <v>44561</v>
      </c>
      <c r="D19" s="6" t="s">
        <v>81</v>
      </c>
      <c r="E19" s="8" t="s">
        <v>273</v>
      </c>
      <c r="F19" s="6" t="s">
        <v>274</v>
      </c>
      <c r="G19" s="6" t="s">
        <v>274</v>
      </c>
      <c r="H19" s="6" t="s">
        <v>275</v>
      </c>
      <c r="I19" s="6" t="s">
        <v>276</v>
      </c>
      <c r="J19" s="6" t="s">
        <v>277</v>
      </c>
      <c r="K19" s="6" t="s">
        <v>278</v>
      </c>
      <c r="L19" s="6" t="s">
        <v>93</v>
      </c>
      <c r="M19" s="9">
        <f>13205.509995*2</f>
        <v>26411.019990000001</v>
      </c>
      <c r="N19" s="6" t="s">
        <v>219</v>
      </c>
      <c r="O19" s="9">
        <f>11095.851916068*2</f>
        <v>22191.703832136001</v>
      </c>
      <c r="P19" s="6" t="s">
        <v>219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220</v>
      </c>
      <c r="AE19" s="7">
        <v>44580</v>
      </c>
      <c r="AF19" s="7">
        <v>44580</v>
      </c>
    </row>
    <row r="20" spans="1:32" s="6" customFormat="1" x14ac:dyDescent="0.25">
      <c r="A20" s="6">
        <v>2021</v>
      </c>
      <c r="B20" s="7">
        <v>44470</v>
      </c>
      <c r="C20" s="7">
        <v>44561</v>
      </c>
      <c r="D20" s="6" t="s">
        <v>82</v>
      </c>
      <c r="E20" s="8" t="s">
        <v>279</v>
      </c>
      <c r="F20" s="6" t="s">
        <v>280</v>
      </c>
      <c r="G20" s="6" t="s">
        <v>280</v>
      </c>
      <c r="H20" s="6" t="s">
        <v>215</v>
      </c>
      <c r="I20" s="6" t="s">
        <v>281</v>
      </c>
      <c r="J20" s="6" t="s">
        <v>282</v>
      </c>
      <c r="K20" s="6" t="s">
        <v>283</v>
      </c>
      <c r="L20" s="6" t="s">
        <v>92</v>
      </c>
      <c r="M20" s="9">
        <f>5531.5*2</f>
        <v>11063</v>
      </c>
      <c r="N20" s="6" t="s">
        <v>219</v>
      </c>
      <c r="O20" s="9">
        <f>5024.200192*2</f>
        <v>10048.400384</v>
      </c>
      <c r="P20" s="6" t="s">
        <v>219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220</v>
      </c>
      <c r="AE20" s="7">
        <v>44580</v>
      </c>
      <c r="AF20" s="7">
        <v>44580</v>
      </c>
    </row>
    <row r="21" spans="1:32" s="6" customFormat="1" x14ac:dyDescent="0.25">
      <c r="A21" s="6">
        <v>2021</v>
      </c>
      <c r="B21" s="7">
        <v>44470</v>
      </c>
      <c r="C21" s="7">
        <v>44561</v>
      </c>
      <c r="D21" s="6" t="s">
        <v>82</v>
      </c>
      <c r="E21" s="8" t="s">
        <v>284</v>
      </c>
      <c r="F21" s="6" t="s">
        <v>285</v>
      </c>
      <c r="G21" s="6" t="s">
        <v>285</v>
      </c>
      <c r="H21" s="6" t="s">
        <v>215</v>
      </c>
      <c r="I21" s="6" t="s">
        <v>286</v>
      </c>
      <c r="J21" s="6" t="s">
        <v>287</v>
      </c>
      <c r="K21" s="6" t="s">
        <v>288</v>
      </c>
      <c r="L21" s="6" t="s">
        <v>92</v>
      </c>
      <c r="M21" s="9">
        <f>2125.5*2</f>
        <v>4251</v>
      </c>
      <c r="N21" s="6" t="s">
        <v>219</v>
      </c>
      <c r="O21" s="9">
        <f>2192.37064*2</f>
        <v>4384.7412800000002</v>
      </c>
      <c r="P21" s="6" t="s">
        <v>219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220</v>
      </c>
      <c r="AE21" s="7">
        <v>44580</v>
      </c>
      <c r="AF21" s="7">
        <v>44580</v>
      </c>
    </row>
    <row r="22" spans="1:32" s="6" customFormat="1" x14ac:dyDescent="0.25">
      <c r="A22" s="6">
        <v>2021</v>
      </c>
      <c r="B22" s="7">
        <v>44470</v>
      </c>
      <c r="C22" s="7">
        <v>44561</v>
      </c>
      <c r="D22" s="6" t="s">
        <v>82</v>
      </c>
      <c r="E22" s="8" t="s">
        <v>289</v>
      </c>
      <c r="F22" s="6" t="s">
        <v>290</v>
      </c>
      <c r="G22" s="6" t="s">
        <v>290</v>
      </c>
      <c r="H22" s="6" t="s">
        <v>215</v>
      </c>
      <c r="I22" s="6" t="s">
        <v>291</v>
      </c>
      <c r="J22" s="6" t="s">
        <v>292</v>
      </c>
      <c r="K22" s="6" t="s">
        <v>253</v>
      </c>
      <c r="L22" s="6" t="s">
        <v>92</v>
      </c>
      <c r="M22" s="9">
        <f>3419.99*2</f>
        <v>6839.98</v>
      </c>
      <c r="N22" s="6" t="s">
        <v>219</v>
      </c>
      <c r="O22" s="9">
        <f>3308.140896*2</f>
        <v>6616.2817919999998</v>
      </c>
      <c r="P22" s="6" t="s">
        <v>219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220</v>
      </c>
      <c r="AE22" s="7">
        <v>44580</v>
      </c>
      <c r="AF22" s="7">
        <v>44580</v>
      </c>
    </row>
    <row r="23" spans="1:32" s="6" customFormat="1" x14ac:dyDescent="0.25">
      <c r="A23" s="6">
        <v>2021</v>
      </c>
      <c r="B23" s="7">
        <v>44470</v>
      </c>
      <c r="C23" s="7">
        <v>44561</v>
      </c>
      <c r="D23" s="6" t="s">
        <v>82</v>
      </c>
      <c r="E23" s="8" t="s">
        <v>293</v>
      </c>
      <c r="F23" s="6" t="s">
        <v>294</v>
      </c>
      <c r="G23" s="6" t="s">
        <v>294</v>
      </c>
      <c r="H23" s="6" t="s">
        <v>223</v>
      </c>
      <c r="I23" s="6" t="s">
        <v>295</v>
      </c>
      <c r="J23" s="6" t="s">
        <v>231</v>
      </c>
      <c r="K23" s="6" t="s">
        <v>296</v>
      </c>
      <c r="L23" s="6" t="s">
        <v>92</v>
      </c>
      <c r="M23" s="9">
        <f>2263.65*2</f>
        <v>4527.3</v>
      </c>
      <c r="N23" s="6" t="s">
        <v>219</v>
      </c>
      <c r="O23" s="9">
        <f>2307.72904*2</f>
        <v>4615.4580800000003</v>
      </c>
      <c r="P23" s="6" t="s">
        <v>219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220</v>
      </c>
      <c r="AE23" s="7">
        <v>44580</v>
      </c>
      <c r="AF23" s="7">
        <v>44580</v>
      </c>
    </row>
    <row r="24" spans="1:32" s="6" customFormat="1" x14ac:dyDescent="0.25">
      <c r="A24" s="6">
        <v>2021</v>
      </c>
      <c r="B24" s="7">
        <v>44470</v>
      </c>
      <c r="C24" s="7">
        <v>44561</v>
      </c>
      <c r="D24" s="6" t="s">
        <v>82</v>
      </c>
      <c r="E24" s="8" t="s">
        <v>297</v>
      </c>
      <c r="F24" s="6" t="s">
        <v>298</v>
      </c>
      <c r="G24" s="6" t="s">
        <v>298</v>
      </c>
      <c r="H24" s="6" t="s">
        <v>257</v>
      </c>
      <c r="I24" s="6" t="s">
        <v>299</v>
      </c>
      <c r="J24" s="6" t="s">
        <v>231</v>
      </c>
      <c r="K24" s="6" t="s">
        <v>300</v>
      </c>
      <c r="L24" s="6" t="s">
        <v>93</v>
      </c>
      <c r="M24" s="9">
        <f>3419.99*2</f>
        <v>6839.98</v>
      </c>
      <c r="N24" s="6" t="s">
        <v>219</v>
      </c>
      <c r="O24" s="9">
        <f>3308.140896*2</f>
        <v>6616.2817919999998</v>
      </c>
      <c r="P24" s="6" t="s">
        <v>219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220</v>
      </c>
      <c r="AE24" s="7">
        <v>44580</v>
      </c>
      <c r="AF24" s="7">
        <v>44580</v>
      </c>
    </row>
    <row r="25" spans="1:32" s="6" customFormat="1" x14ac:dyDescent="0.25">
      <c r="A25" s="6">
        <v>2021</v>
      </c>
      <c r="B25" s="7">
        <v>44470</v>
      </c>
      <c r="C25" s="7">
        <v>44561</v>
      </c>
      <c r="D25" s="6" t="s">
        <v>82</v>
      </c>
      <c r="E25" s="8" t="s">
        <v>301</v>
      </c>
      <c r="F25" s="6" t="s">
        <v>302</v>
      </c>
      <c r="G25" s="6" t="s">
        <v>302</v>
      </c>
      <c r="H25" s="6" t="s">
        <v>257</v>
      </c>
      <c r="I25" s="6" t="s">
        <v>303</v>
      </c>
      <c r="J25" s="6" t="s">
        <v>304</v>
      </c>
      <c r="K25" s="6" t="s">
        <v>305</v>
      </c>
      <c r="L25" s="6" t="s">
        <v>92</v>
      </c>
      <c r="M25" s="9">
        <f>2263.65*2</f>
        <v>4527.3</v>
      </c>
      <c r="N25" s="6" t="s">
        <v>219</v>
      </c>
      <c r="O25" s="9">
        <f>2307.72904*2</f>
        <v>4615.4580800000003</v>
      </c>
      <c r="P25" s="6" t="s">
        <v>219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220</v>
      </c>
      <c r="AE25" s="7">
        <v>44580</v>
      </c>
      <c r="AF25" s="7">
        <v>44580</v>
      </c>
    </row>
    <row r="26" spans="1:32" s="6" customFormat="1" x14ac:dyDescent="0.25">
      <c r="A26" s="6">
        <v>2021</v>
      </c>
      <c r="B26" s="7">
        <v>44470</v>
      </c>
      <c r="C26" s="7">
        <v>44561</v>
      </c>
      <c r="D26" s="6" t="s">
        <v>81</v>
      </c>
      <c r="E26" s="8" t="s">
        <v>306</v>
      </c>
      <c r="F26" s="6" t="s">
        <v>307</v>
      </c>
      <c r="G26" s="6" t="s">
        <v>307</v>
      </c>
      <c r="H26" s="6" t="s">
        <v>308</v>
      </c>
      <c r="I26" s="6" t="s">
        <v>309</v>
      </c>
      <c r="J26" s="6" t="s">
        <v>217</v>
      </c>
      <c r="K26" s="6" t="s">
        <v>310</v>
      </c>
      <c r="L26" s="6" t="s">
        <v>93</v>
      </c>
      <c r="M26" s="9">
        <f>8089.8135*2</f>
        <v>16179.627</v>
      </c>
      <c r="N26" s="6" t="s">
        <v>219</v>
      </c>
      <c r="O26" s="9">
        <f>7072.8681924*2</f>
        <v>14145.7363848</v>
      </c>
      <c r="P26" s="6" t="s">
        <v>219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220</v>
      </c>
      <c r="AE26" s="7">
        <v>44580</v>
      </c>
      <c r="AF26" s="7">
        <v>44580</v>
      </c>
    </row>
    <row r="27" spans="1:32" s="6" customFormat="1" x14ac:dyDescent="0.25">
      <c r="A27" s="6">
        <v>2021</v>
      </c>
      <c r="B27" s="7">
        <v>44470</v>
      </c>
      <c r="C27" s="7">
        <v>44561</v>
      </c>
      <c r="D27" s="6" t="s">
        <v>82</v>
      </c>
      <c r="E27" s="8" t="s">
        <v>311</v>
      </c>
      <c r="F27" s="6" t="s">
        <v>312</v>
      </c>
      <c r="G27" s="6" t="s">
        <v>312</v>
      </c>
      <c r="H27" s="6" t="s">
        <v>308</v>
      </c>
      <c r="I27" s="6" t="s">
        <v>313</v>
      </c>
      <c r="J27" s="6" t="s">
        <v>314</v>
      </c>
      <c r="K27" s="6" t="s">
        <v>315</v>
      </c>
      <c r="L27" s="6" t="s">
        <v>93</v>
      </c>
      <c r="M27" s="9">
        <f>2263.65*2</f>
        <v>4527.3</v>
      </c>
      <c r="N27" s="6" t="s">
        <v>219</v>
      </c>
      <c r="O27" s="9">
        <f>2307.72904*2</f>
        <v>4615.4580800000003</v>
      </c>
      <c r="P27" s="6" t="s">
        <v>219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220</v>
      </c>
      <c r="AE27" s="7">
        <v>44580</v>
      </c>
      <c r="AF27" s="7">
        <v>44580</v>
      </c>
    </row>
    <row r="28" spans="1:32" s="6" customFormat="1" x14ac:dyDescent="0.25">
      <c r="A28" s="6">
        <v>2021</v>
      </c>
      <c r="B28" s="7">
        <v>44470</v>
      </c>
      <c r="C28" s="7">
        <v>44561</v>
      </c>
      <c r="D28" s="6" t="s">
        <v>82</v>
      </c>
      <c r="E28" s="8" t="s">
        <v>316</v>
      </c>
      <c r="F28" s="6" t="s">
        <v>317</v>
      </c>
      <c r="G28" s="6" t="s">
        <v>317</v>
      </c>
      <c r="H28" s="6" t="s">
        <v>308</v>
      </c>
      <c r="I28" s="6" t="s">
        <v>318</v>
      </c>
      <c r="J28" s="6" t="s">
        <v>319</v>
      </c>
      <c r="K28" s="6" t="s">
        <v>320</v>
      </c>
      <c r="L28" s="6" t="s">
        <v>93</v>
      </c>
      <c r="M28" s="9">
        <f>2354.06*2</f>
        <v>4708.12</v>
      </c>
      <c r="N28" s="6" t="s">
        <v>219</v>
      </c>
      <c r="O28" s="9">
        <f>2377.9528*2</f>
        <v>4755.9056</v>
      </c>
      <c r="P28" s="6" t="s">
        <v>219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220</v>
      </c>
      <c r="AE28" s="7">
        <v>44580</v>
      </c>
      <c r="AF28" s="7">
        <v>44580</v>
      </c>
    </row>
    <row r="29" spans="1:32" s="6" customFormat="1" x14ac:dyDescent="0.25">
      <c r="A29" s="6">
        <v>2021</v>
      </c>
      <c r="B29" s="7">
        <v>44470</v>
      </c>
      <c r="C29" s="7">
        <v>44561</v>
      </c>
      <c r="D29" s="6" t="s">
        <v>82</v>
      </c>
      <c r="E29" s="8" t="s">
        <v>321</v>
      </c>
      <c r="F29" s="6" t="s">
        <v>322</v>
      </c>
      <c r="G29" s="6" t="s">
        <v>322</v>
      </c>
      <c r="H29" s="6" t="s">
        <v>308</v>
      </c>
      <c r="I29" s="6" t="s">
        <v>323</v>
      </c>
      <c r="J29" s="6" t="s">
        <v>324</v>
      </c>
      <c r="K29" s="6" t="s">
        <v>325</v>
      </c>
      <c r="L29" s="6" t="s">
        <v>93</v>
      </c>
      <c r="M29" s="9">
        <f>2413.095*2</f>
        <v>4826.1899999999996</v>
      </c>
      <c r="N29" s="6" t="s">
        <v>219</v>
      </c>
      <c r="O29" s="9">
        <f>2433.20956*2</f>
        <v>4866.4191199999996</v>
      </c>
      <c r="P29" s="6" t="s">
        <v>219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220</v>
      </c>
      <c r="AE29" s="7">
        <v>44580</v>
      </c>
      <c r="AF29" s="7">
        <v>44580</v>
      </c>
    </row>
    <row r="30" spans="1:32" s="6" customFormat="1" x14ac:dyDescent="0.25">
      <c r="A30" s="6">
        <v>2021</v>
      </c>
      <c r="B30" s="7">
        <v>44470</v>
      </c>
      <c r="C30" s="7">
        <v>44561</v>
      </c>
      <c r="D30" s="6" t="s">
        <v>82</v>
      </c>
      <c r="E30" s="8" t="s">
        <v>326</v>
      </c>
      <c r="F30" s="6" t="s">
        <v>327</v>
      </c>
      <c r="G30" s="6" t="s">
        <v>327</v>
      </c>
      <c r="H30" s="6" t="s">
        <v>308</v>
      </c>
      <c r="I30" s="6" t="s">
        <v>328</v>
      </c>
      <c r="J30" s="6" t="s">
        <v>282</v>
      </c>
      <c r="K30" s="6" t="s">
        <v>329</v>
      </c>
      <c r="L30" s="6" t="s">
        <v>93</v>
      </c>
      <c r="M30" s="9">
        <f>2882.76*2</f>
        <v>5765.52</v>
      </c>
      <c r="N30" s="6" t="s">
        <v>219</v>
      </c>
      <c r="O30" s="9">
        <f>2849.61152*2</f>
        <v>5699.2230399999999</v>
      </c>
      <c r="P30" s="6" t="s">
        <v>219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220</v>
      </c>
      <c r="AE30" s="7">
        <v>44580</v>
      </c>
      <c r="AF30" s="7">
        <v>44580</v>
      </c>
    </row>
    <row r="31" spans="1:32" s="6" customFormat="1" x14ac:dyDescent="0.25">
      <c r="A31" s="6">
        <v>2021</v>
      </c>
      <c r="B31" s="7">
        <v>44470</v>
      </c>
      <c r="C31" s="7">
        <v>44561</v>
      </c>
      <c r="D31" s="6" t="s">
        <v>82</v>
      </c>
      <c r="E31" s="8" t="s">
        <v>330</v>
      </c>
      <c r="F31" s="6" t="s">
        <v>331</v>
      </c>
      <c r="G31" s="6" t="s">
        <v>331</v>
      </c>
      <c r="H31" s="6" t="s">
        <v>308</v>
      </c>
      <c r="I31" s="6" t="s">
        <v>332</v>
      </c>
      <c r="J31" s="6" t="s">
        <v>259</v>
      </c>
      <c r="K31" s="6" t="s">
        <v>333</v>
      </c>
      <c r="L31" s="6" t="s">
        <v>93</v>
      </c>
      <c r="M31" s="9">
        <f>2379.19635*2</f>
        <v>4758.3927000000003</v>
      </c>
      <c r="N31" s="6" t="s">
        <v>219</v>
      </c>
      <c r="O31" s="9">
        <f>2401.4804236*2</f>
        <v>4802.9608472</v>
      </c>
      <c r="P31" s="6" t="s">
        <v>219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220</v>
      </c>
      <c r="AE31" s="7">
        <v>44580</v>
      </c>
      <c r="AF31" s="7">
        <v>44580</v>
      </c>
    </row>
    <row r="32" spans="1:32" s="6" customFormat="1" x14ac:dyDescent="0.25">
      <c r="A32" s="6">
        <v>2021</v>
      </c>
      <c r="B32" s="7">
        <v>44470</v>
      </c>
      <c r="C32" s="7">
        <v>44561</v>
      </c>
      <c r="D32" s="6" t="s">
        <v>82</v>
      </c>
      <c r="E32" s="8" t="s">
        <v>334</v>
      </c>
      <c r="F32" s="6" t="s">
        <v>335</v>
      </c>
      <c r="G32" s="6" t="s">
        <v>335</v>
      </c>
      <c r="H32" s="6" t="s">
        <v>308</v>
      </c>
      <c r="I32" s="6" t="s">
        <v>336</v>
      </c>
      <c r="J32" s="6" t="s">
        <v>271</v>
      </c>
      <c r="K32" s="6" t="s">
        <v>260</v>
      </c>
      <c r="L32" s="6" t="s">
        <v>93</v>
      </c>
      <c r="M32" s="9">
        <f>2354.06*2</f>
        <v>4708.12</v>
      </c>
      <c r="N32" s="6" t="s">
        <v>219</v>
      </c>
      <c r="O32" s="9">
        <f>2377.9528*2</f>
        <v>4755.9056</v>
      </c>
      <c r="P32" s="6" t="s">
        <v>219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220</v>
      </c>
      <c r="AE32" s="7">
        <v>44580</v>
      </c>
      <c r="AF32" s="7">
        <v>44580</v>
      </c>
    </row>
    <row r="33" spans="1:32" s="6" customFormat="1" x14ac:dyDescent="0.25">
      <c r="A33" s="6">
        <v>2021</v>
      </c>
      <c r="B33" s="7">
        <v>44470</v>
      </c>
      <c r="C33" s="7">
        <v>44561</v>
      </c>
      <c r="D33" s="6" t="s">
        <v>82</v>
      </c>
      <c r="E33" s="8" t="s">
        <v>337</v>
      </c>
      <c r="F33" s="6" t="s">
        <v>338</v>
      </c>
      <c r="G33" s="6" t="s">
        <v>338</v>
      </c>
      <c r="H33" s="6" t="s">
        <v>308</v>
      </c>
      <c r="I33" s="6" t="s">
        <v>339</v>
      </c>
      <c r="J33" s="6" t="s">
        <v>340</v>
      </c>
      <c r="K33" s="6" t="s">
        <v>225</v>
      </c>
      <c r="L33" s="6" t="s">
        <v>93</v>
      </c>
      <c r="M33" s="9">
        <f>3419.99*2</f>
        <v>6839.98</v>
      </c>
      <c r="N33" s="6" t="s">
        <v>219</v>
      </c>
      <c r="O33" s="9">
        <f>3308.140896*2</f>
        <v>6616.2817919999998</v>
      </c>
      <c r="P33" s="6" t="s">
        <v>219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220</v>
      </c>
      <c r="AE33" s="7">
        <v>44580</v>
      </c>
      <c r="AF33" s="7">
        <v>44580</v>
      </c>
    </row>
    <row r="34" spans="1:32" s="6" customFormat="1" x14ac:dyDescent="0.25">
      <c r="A34" s="6">
        <v>2021</v>
      </c>
      <c r="B34" s="7">
        <v>44470</v>
      </c>
      <c r="C34" s="7">
        <v>44561</v>
      </c>
      <c r="D34" s="6" t="s">
        <v>82</v>
      </c>
      <c r="E34" s="8" t="s">
        <v>341</v>
      </c>
      <c r="F34" s="6" t="s">
        <v>338</v>
      </c>
      <c r="G34" s="6" t="s">
        <v>338</v>
      </c>
      <c r="H34" s="6" t="s">
        <v>308</v>
      </c>
      <c r="I34" s="6" t="s">
        <v>342</v>
      </c>
      <c r="J34" s="6" t="s">
        <v>231</v>
      </c>
      <c r="K34" s="6" t="s">
        <v>343</v>
      </c>
      <c r="L34" s="6" t="s">
        <v>93</v>
      </c>
      <c r="M34" s="9">
        <f>2383.2*2</f>
        <v>4766.3999999999996</v>
      </c>
      <c r="N34" s="6" t="s">
        <v>219</v>
      </c>
      <c r="O34" s="9">
        <f>2405.22784*2</f>
        <v>4810.45568</v>
      </c>
      <c r="P34" s="6" t="s">
        <v>219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220</v>
      </c>
      <c r="AE34" s="7">
        <v>44580</v>
      </c>
      <c r="AF34" s="7">
        <v>44580</v>
      </c>
    </row>
    <row r="35" spans="1:32" s="6" customFormat="1" x14ac:dyDescent="0.25">
      <c r="A35" s="6">
        <v>2021</v>
      </c>
      <c r="B35" s="7">
        <v>44470</v>
      </c>
      <c r="C35" s="7">
        <v>44561</v>
      </c>
      <c r="D35" s="6" t="s">
        <v>82</v>
      </c>
      <c r="E35" s="8" t="s">
        <v>344</v>
      </c>
      <c r="F35" s="6" t="s">
        <v>345</v>
      </c>
      <c r="G35" s="6" t="s">
        <v>345</v>
      </c>
      <c r="H35" s="6" t="s">
        <v>308</v>
      </c>
      <c r="I35" s="6" t="s">
        <v>286</v>
      </c>
      <c r="J35" s="6" t="s">
        <v>346</v>
      </c>
      <c r="K35" s="6" t="s">
        <v>324</v>
      </c>
      <c r="L35" s="6" t="s">
        <v>92</v>
      </c>
      <c r="M35" s="9">
        <f>2267.92*2</f>
        <v>4535.84</v>
      </c>
      <c r="N35" s="6" t="s">
        <v>219</v>
      </c>
      <c r="O35" s="9">
        <f>2311.72576*2</f>
        <v>4623.4515199999996</v>
      </c>
      <c r="P35" s="6" t="s">
        <v>219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220</v>
      </c>
      <c r="AE35" s="7">
        <v>44580</v>
      </c>
      <c r="AF35" s="7">
        <v>44580</v>
      </c>
    </row>
    <row r="36" spans="1:32" s="6" customFormat="1" x14ac:dyDescent="0.25">
      <c r="A36" s="6">
        <v>2021</v>
      </c>
      <c r="B36" s="7">
        <v>44470</v>
      </c>
      <c r="C36" s="7">
        <v>44561</v>
      </c>
      <c r="D36" s="6" t="s">
        <v>81</v>
      </c>
      <c r="E36" s="8" t="s">
        <v>347</v>
      </c>
      <c r="F36" s="6" t="s">
        <v>348</v>
      </c>
      <c r="G36" s="6" t="s">
        <v>348</v>
      </c>
      <c r="H36" s="6" t="s">
        <v>308</v>
      </c>
      <c r="I36" s="6" t="s">
        <v>349</v>
      </c>
      <c r="J36" s="6" t="s">
        <v>319</v>
      </c>
      <c r="K36" s="6" t="s">
        <v>350</v>
      </c>
      <c r="L36" s="6" t="s">
        <v>92</v>
      </c>
      <c r="M36" s="9">
        <f>4595.23*2</f>
        <v>9190.4599999999991</v>
      </c>
      <c r="N36" s="6" t="s">
        <v>219</v>
      </c>
      <c r="O36" s="9">
        <f>4230.414784*2</f>
        <v>8460.8295679999992</v>
      </c>
      <c r="P36" s="6" t="s">
        <v>219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220</v>
      </c>
      <c r="AE36" s="7">
        <v>44580</v>
      </c>
      <c r="AF36" s="7">
        <v>44580</v>
      </c>
    </row>
    <row r="37" spans="1:32" s="6" customFormat="1" x14ac:dyDescent="0.25">
      <c r="A37" s="6">
        <v>2021</v>
      </c>
      <c r="B37" s="7">
        <v>44470</v>
      </c>
      <c r="C37" s="7">
        <v>44561</v>
      </c>
      <c r="D37" s="6" t="s">
        <v>82</v>
      </c>
      <c r="E37" s="8" t="s">
        <v>351</v>
      </c>
      <c r="F37" s="6" t="s">
        <v>352</v>
      </c>
      <c r="G37" s="6" t="s">
        <v>352</v>
      </c>
      <c r="H37" s="6" t="s">
        <v>308</v>
      </c>
      <c r="I37" s="6" t="s">
        <v>353</v>
      </c>
      <c r="J37" s="6" t="s">
        <v>271</v>
      </c>
      <c r="K37" s="6" t="s">
        <v>319</v>
      </c>
      <c r="L37" s="6" t="s">
        <v>92</v>
      </c>
      <c r="M37" s="9">
        <f>2263.65*2</f>
        <v>4527.3</v>
      </c>
      <c r="N37" s="6" t="s">
        <v>219</v>
      </c>
      <c r="O37" s="9">
        <f>2307.72904*2</f>
        <v>4615.4580800000003</v>
      </c>
      <c r="P37" s="6" t="s">
        <v>219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220</v>
      </c>
      <c r="AE37" s="7">
        <v>44580</v>
      </c>
      <c r="AF37" s="7">
        <v>44580</v>
      </c>
    </row>
    <row r="38" spans="1:32" s="6" customFormat="1" x14ac:dyDescent="0.25">
      <c r="A38" s="6">
        <v>2021</v>
      </c>
      <c r="B38" s="7">
        <v>44470</v>
      </c>
      <c r="C38" s="7">
        <v>44561</v>
      </c>
      <c r="D38" s="6" t="s">
        <v>82</v>
      </c>
      <c r="E38" s="8" t="s">
        <v>354</v>
      </c>
      <c r="F38" s="6" t="s">
        <v>355</v>
      </c>
      <c r="G38" s="6" t="s">
        <v>355</v>
      </c>
      <c r="H38" s="6" t="s">
        <v>308</v>
      </c>
      <c r="I38" s="6" t="s">
        <v>356</v>
      </c>
      <c r="J38" s="6" t="s">
        <v>357</v>
      </c>
      <c r="K38" s="6" t="s">
        <v>358</v>
      </c>
      <c r="L38" s="6" t="s">
        <v>93</v>
      </c>
      <c r="M38" s="9">
        <f>3148.15*2</f>
        <v>6296.3</v>
      </c>
      <c r="N38" s="6" t="s">
        <v>219</v>
      </c>
      <c r="O38" s="9">
        <f>3065.877088*2</f>
        <v>6131.7541760000004</v>
      </c>
      <c r="P38" s="6" t="s">
        <v>219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220</v>
      </c>
      <c r="AE38" s="7">
        <v>44580</v>
      </c>
      <c r="AF38" s="7">
        <v>44580</v>
      </c>
    </row>
    <row r="39" spans="1:32" s="6" customFormat="1" x14ac:dyDescent="0.25">
      <c r="A39" s="6">
        <v>2021</v>
      </c>
      <c r="B39" s="7">
        <v>44470</v>
      </c>
      <c r="C39" s="7">
        <v>44561</v>
      </c>
      <c r="D39" s="6" t="s">
        <v>82</v>
      </c>
      <c r="E39" s="8" t="s">
        <v>359</v>
      </c>
      <c r="F39" s="6" t="s">
        <v>360</v>
      </c>
      <c r="G39" s="6" t="s">
        <v>360</v>
      </c>
      <c r="H39" s="6" t="s">
        <v>308</v>
      </c>
      <c r="I39" s="6" t="s">
        <v>361</v>
      </c>
      <c r="J39" s="6" t="s">
        <v>362</v>
      </c>
      <c r="K39" s="6" t="s">
        <v>217</v>
      </c>
      <c r="L39" s="6" t="s">
        <v>93</v>
      </c>
      <c r="M39" s="9">
        <f>2882.76*2</f>
        <v>5765.52</v>
      </c>
      <c r="N39" s="6" t="s">
        <v>219</v>
      </c>
      <c r="O39" s="9">
        <f>2849.61152*2</f>
        <v>5699.2230399999999</v>
      </c>
      <c r="P39" s="6" t="s">
        <v>219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220</v>
      </c>
      <c r="AE39" s="7">
        <v>44580</v>
      </c>
      <c r="AF39" s="7">
        <v>44580</v>
      </c>
    </row>
    <row r="40" spans="1:32" s="6" customFormat="1" x14ac:dyDescent="0.25">
      <c r="A40" s="6">
        <v>2021</v>
      </c>
      <c r="B40" s="7">
        <v>44470</v>
      </c>
      <c r="C40" s="7">
        <v>44561</v>
      </c>
      <c r="D40" s="6" t="s">
        <v>82</v>
      </c>
      <c r="E40" s="8" t="s">
        <v>363</v>
      </c>
      <c r="F40" s="6" t="s">
        <v>364</v>
      </c>
      <c r="G40" s="6" t="s">
        <v>364</v>
      </c>
      <c r="H40" s="6" t="s">
        <v>308</v>
      </c>
      <c r="I40" s="6" t="s">
        <v>365</v>
      </c>
      <c r="J40" s="6" t="s">
        <v>346</v>
      </c>
      <c r="K40" s="6" t="s">
        <v>340</v>
      </c>
      <c r="L40" s="6" t="s">
        <v>92</v>
      </c>
      <c r="M40" s="9">
        <f>2125.5*2</f>
        <v>4251</v>
      </c>
      <c r="N40" s="6" t="s">
        <v>219</v>
      </c>
      <c r="O40" s="9">
        <f>2192.37064*2</f>
        <v>4384.7412800000002</v>
      </c>
      <c r="P40" s="6" t="s">
        <v>219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220</v>
      </c>
      <c r="AE40" s="7">
        <v>44580</v>
      </c>
      <c r="AF40" s="7">
        <v>44580</v>
      </c>
    </row>
    <row r="41" spans="1:32" s="6" customFormat="1" x14ac:dyDescent="0.25">
      <c r="A41" s="6">
        <v>2021</v>
      </c>
      <c r="B41" s="7">
        <v>44470</v>
      </c>
      <c r="C41" s="7">
        <v>44561</v>
      </c>
      <c r="D41" s="6" t="s">
        <v>82</v>
      </c>
      <c r="E41" s="8" t="s">
        <v>366</v>
      </c>
      <c r="F41" s="6" t="s">
        <v>360</v>
      </c>
      <c r="G41" s="6" t="s">
        <v>360</v>
      </c>
      <c r="H41" s="6" t="s">
        <v>308</v>
      </c>
      <c r="I41" s="6" t="s">
        <v>367</v>
      </c>
      <c r="J41" s="6" t="s">
        <v>249</v>
      </c>
      <c r="K41" s="6" t="s">
        <v>368</v>
      </c>
      <c r="L41" s="6" t="s">
        <v>93</v>
      </c>
      <c r="M41" s="9">
        <f>2759.34*2</f>
        <v>5518.68</v>
      </c>
      <c r="N41" s="6" t="s">
        <v>219</v>
      </c>
      <c r="O41" s="9">
        <f>2739.619616*2</f>
        <v>5479.2392319999999</v>
      </c>
      <c r="P41" s="6" t="s">
        <v>219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220</v>
      </c>
      <c r="AE41" s="7">
        <v>44580</v>
      </c>
      <c r="AF41" s="7">
        <v>44580</v>
      </c>
    </row>
    <row r="42" spans="1:32" s="6" customFormat="1" x14ac:dyDescent="0.25">
      <c r="A42" s="6">
        <v>2021</v>
      </c>
      <c r="B42" s="7">
        <v>44470</v>
      </c>
      <c r="C42" s="7">
        <v>44561</v>
      </c>
      <c r="D42" s="6" t="s">
        <v>81</v>
      </c>
      <c r="E42" s="8" t="s">
        <v>369</v>
      </c>
      <c r="F42" s="6" t="s">
        <v>370</v>
      </c>
      <c r="G42" s="6" t="s">
        <v>370</v>
      </c>
      <c r="H42" s="6" t="s">
        <v>308</v>
      </c>
      <c r="I42" s="6" t="s">
        <v>371</v>
      </c>
      <c r="J42" s="6" t="s">
        <v>265</v>
      </c>
      <c r="K42" s="6" t="s">
        <v>372</v>
      </c>
      <c r="L42" s="6" t="s">
        <v>93</v>
      </c>
      <c r="M42" s="9">
        <f>3148.15*2</f>
        <v>6296.3</v>
      </c>
      <c r="N42" s="6" t="s">
        <v>219</v>
      </c>
      <c r="O42" s="9">
        <f>3065.877088*2</f>
        <v>6131.7541760000004</v>
      </c>
      <c r="P42" s="6" t="s">
        <v>219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220</v>
      </c>
      <c r="AE42" s="7">
        <v>44580</v>
      </c>
      <c r="AF42" s="7">
        <v>44580</v>
      </c>
    </row>
    <row r="43" spans="1:32" s="6" customFormat="1" x14ac:dyDescent="0.25">
      <c r="A43" s="6">
        <v>2021</v>
      </c>
      <c r="B43" s="7">
        <v>44470</v>
      </c>
      <c r="C43" s="7">
        <v>44561</v>
      </c>
      <c r="D43" s="6" t="s">
        <v>81</v>
      </c>
      <c r="E43" s="8" t="s">
        <v>373</v>
      </c>
      <c r="F43" s="6" t="s">
        <v>374</v>
      </c>
      <c r="G43" s="6" t="s">
        <v>374</v>
      </c>
      <c r="H43" s="6" t="s">
        <v>308</v>
      </c>
      <c r="I43" s="6" t="s">
        <v>375</v>
      </c>
      <c r="J43" s="6" t="s">
        <v>376</v>
      </c>
      <c r="K43" s="6" t="s">
        <v>377</v>
      </c>
      <c r="L43" s="6" t="s">
        <v>93</v>
      </c>
      <c r="M43" s="9">
        <f>2759.34*2</f>
        <v>5518.68</v>
      </c>
      <c r="N43" s="6" t="s">
        <v>219</v>
      </c>
      <c r="O43" s="9">
        <f>2739.619616*2</f>
        <v>5479.2392319999999</v>
      </c>
      <c r="P43" s="6" t="s">
        <v>219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220</v>
      </c>
      <c r="AE43" s="7">
        <v>44580</v>
      </c>
      <c r="AF43" s="7">
        <v>44580</v>
      </c>
    </row>
    <row r="44" spans="1:32" s="6" customFormat="1" x14ac:dyDescent="0.25">
      <c r="A44" s="6">
        <v>2021</v>
      </c>
      <c r="B44" s="7">
        <v>44470</v>
      </c>
      <c r="C44" s="7">
        <v>44561</v>
      </c>
      <c r="D44" s="6" t="s">
        <v>81</v>
      </c>
      <c r="E44" s="8" t="s">
        <v>378</v>
      </c>
      <c r="F44" s="6" t="s">
        <v>379</v>
      </c>
      <c r="G44" s="6" t="s">
        <v>379</v>
      </c>
      <c r="H44" s="6" t="s">
        <v>308</v>
      </c>
      <c r="I44" s="6" t="s">
        <v>380</v>
      </c>
      <c r="J44" s="6" t="s">
        <v>381</v>
      </c>
      <c r="K44" s="6" t="s">
        <v>305</v>
      </c>
      <c r="L44" s="6" t="s">
        <v>93</v>
      </c>
      <c r="M44" s="9">
        <f>2759.34*2</f>
        <v>5518.68</v>
      </c>
      <c r="N44" s="6" t="s">
        <v>219</v>
      </c>
      <c r="O44" s="9">
        <f>2739.619616*2</f>
        <v>5479.2392319999999</v>
      </c>
      <c r="P44" s="6" t="s">
        <v>219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220</v>
      </c>
      <c r="AE44" s="7">
        <v>44580</v>
      </c>
      <c r="AF44" s="7">
        <v>44580</v>
      </c>
    </row>
    <row r="45" spans="1:32" s="6" customFormat="1" x14ac:dyDescent="0.25">
      <c r="A45" s="6">
        <v>2021</v>
      </c>
      <c r="B45" s="7">
        <v>44470</v>
      </c>
      <c r="C45" s="7">
        <v>44561</v>
      </c>
      <c r="D45" s="6" t="s">
        <v>81</v>
      </c>
      <c r="E45" s="8" t="s">
        <v>382</v>
      </c>
      <c r="F45" s="6" t="s">
        <v>383</v>
      </c>
      <c r="G45" s="6" t="s">
        <v>383</v>
      </c>
      <c r="H45" s="6" t="s">
        <v>308</v>
      </c>
      <c r="I45" s="6" t="s">
        <v>384</v>
      </c>
      <c r="J45" s="6" t="s">
        <v>385</v>
      </c>
      <c r="K45" s="6" t="s">
        <v>253</v>
      </c>
      <c r="L45" s="6" t="s">
        <v>93</v>
      </c>
      <c r="M45" s="9">
        <f>3419.99*2</f>
        <v>6839.98</v>
      </c>
      <c r="N45" s="6" t="s">
        <v>219</v>
      </c>
      <c r="O45" s="9">
        <f>3308.140896*2</f>
        <v>6616.2817919999998</v>
      </c>
      <c r="P45" s="6" t="s">
        <v>219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220</v>
      </c>
      <c r="AE45" s="7">
        <v>44580</v>
      </c>
      <c r="AF45" s="7">
        <v>44580</v>
      </c>
    </row>
    <row r="46" spans="1:32" s="6" customFormat="1" x14ac:dyDescent="0.25">
      <c r="A46" s="6">
        <v>2021</v>
      </c>
      <c r="B46" s="7">
        <v>44470</v>
      </c>
      <c r="C46" s="7">
        <v>44561</v>
      </c>
      <c r="D46" s="6" t="s">
        <v>82</v>
      </c>
      <c r="E46" s="8" t="s">
        <v>386</v>
      </c>
      <c r="F46" s="6" t="s">
        <v>387</v>
      </c>
      <c r="G46" s="6" t="s">
        <v>387</v>
      </c>
      <c r="H46" s="6" t="s">
        <v>308</v>
      </c>
      <c r="I46" s="6" t="s">
        <v>388</v>
      </c>
      <c r="J46" s="6" t="s">
        <v>287</v>
      </c>
      <c r="K46" s="6" t="s">
        <v>319</v>
      </c>
      <c r="L46" s="6" t="s">
        <v>93</v>
      </c>
      <c r="M46" s="9">
        <f>2263.65*2</f>
        <v>4527.3</v>
      </c>
      <c r="N46" s="6" t="s">
        <v>219</v>
      </c>
      <c r="O46" s="9">
        <f>2307.72904*2</f>
        <v>4615.4580800000003</v>
      </c>
      <c r="P46" s="6" t="s">
        <v>219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220</v>
      </c>
      <c r="AE46" s="7">
        <v>44580</v>
      </c>
      <c r="AF46" s="7">
        <v>44580</v>
      </c>
    </row>
    <row r="47" spans="1:32" s="6" customFormat="1" x14ac:dyDescent="0.25">
      <c r="A47" s="6">
        <v>2021</v>
      </c>
      <c r="B47" s="7">
        <v>44470</v>
      </c>
      <c r="C47" s="7">
        <v>44561</v>
      </c>
      <c r="D47" s="6" t="s">
        <v>81</v>
      </c>
      <c r="E47" s="8" t="s">
        <v>389</v>
      </c>
      <c r="F47" s="6" t="s">
        <v>390</v>
      </c>
      <c r="G47" s="6" t="s">
        <v>390</v>
      </c>
      <c r="H47" s="6" t="s">
        <v>308</v>
      </c>
      <c r="I47" s="6" t="s">
        <v>391</v>
      </c>
      <c r="J47" s="6" t="s">
        <v>218</v>
      </c>
      <c r="K47" s="6" t="s">
        <v>392</v>
      </c>
      <c r="L47" s="6" t="s">
        <v>93</v>
      </c>
      <c r="M47" s="9">
        <f>2759.34*2</f>
        <v>5518.68</v>
      </c>
      <c r="N47" s="6" t="s">
        <v>219</v>
      </c>
      <c r="O47" s="9">
        <f>2739.619616*2</f>
        <v>5479.2392319999999</v>
      </c>
      <c r="P47" s="6" t="s">
        <v>219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220</v>
      </c>
      <c r="AE47" s="7">
        <v>44580</v>
      </c>
      <c r="AF47" s="7">
        <v>44580</v>
      </c>
    </row>
    <row r="48" spans="1:32" s="6" customFormat="1" x14ac:dyDescent="0.25">
      <c r="A48" s="6">
        <v>2021</v>
      </c>
      <c r="B48" s="7">
        <v>44470</v>
      </c>
      <c r="C48" s="7">
        <v>44561</v>
      </c>
      <c r="D48" s="6" t="s">
        <v>81</v>
      </c>
      <c r="E48" s="8" t="s">
        <v>393</v>
      </c>
      <c r="F48" s="6" t="s">
        <v>394</v>
      </c>
      <c r="G48" s="6" t="s">
        <v>394</v>
      </c>
      <c r="H48" s="6" t="s">
        <v>308</v>
      </c>
      <c r="I48" s="6" t="s">
        <v>395</v>
      </c>
      <c r="J48" s="6" t="s">
        <v>231</v>
      </c>
      <c r="K48" s="6" t="s">
        <v>235</v>
      </c>
      <c r="L48" s="6" t="s">
        <v>92</v>
      </c>
      <c r="M48" s="9">
        <f>3419.99*2</f>
        <v>6839.98</v>
      </c>
      <c r="N48" s="6" t="s">
        <v>219</v>
      </c>
      <c r="O48" s="9">
        <f>3308.140896*2</f>
        <v>6616.2817919999998</v>
      </c>
      <c r="P48" s="6" t="s">
        <v>219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220</v>
      </c>
      <c r="AE48" s="7">
        <v>44580</v>
      </c>
      <c r="AF48" s="7">
        <v>44580</v>
      </c>
    </row>
    <row r="49" spans="1:32" s="6" customFormat="1" x14ac:dyDescent="0.25">
      <c r="A49" s="6">
        <v>2021</v>
      </c>
      <c r="B49" s="7">
        <v>44470</v>
      </c>
      <c r="C49" s="7">
        <v>44561</v>
      </c>
      <c r="D49" s="6" t="s">
        <v>81</v>
      </c>
      <c r="E49" s="8" t="s">
        <v>396</v>
      </c>
      <c r="F49" s="6" t="s">
        <v>364</v>
      </c>
      <c r="G49" s="6" t="s">
        <v>364</v>
      </c>
      <c r="H49" s="6" t="s">
        <v>308</v>
      </c>
      <c r="I49" s="6" t="s">
        <v>397</v>
      </c>
      <c r="J49" s="6" t="s">
        <v>319</v>
      </c>
      <c r="K49" s="6" t="s">
        <v>225</v>
      </c>
      <c r="L49" s="6" t="s">
        <v>92</v>
      </c>
      <c r="M49" s="9">
        <f>2125.5*2</f>
        <v>4251</v>
      </c>
      <c r="N49" s="6" t="s">
        <v>219</v>
      </c>
      <c r="O49" s="9">
        <f>2192.37064*2</f>
        <v>4384.7412800000002</v>
      </c>
      <c r="P49" s="6" t="s">
        <v>219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220</v>
      </c>
      <c r="AE49" s="7">
        <v>44580</v>
      </c>
      <c r="AF49" s="7">
        <v>44580</v>
      </c>
    </row>
    <row r="50" spans="1:32" s="6" customFormat="1" x14ac:dyDescent="0.25">
      <c r="A50" s="6">
        <v>2021</v>
      </c>
      <c r="B50" s="7">
        <v>44470</v>
      </c>
      <c r="C50" s="7">
        <v>44561</v>
      </c>
      <c r="D50" s="6" t="s">
        <v>82</v>
      </c>
      <c r="E50" s="8" t="s">
        <v>398</v>
      </c>
      <c r="F50" s="6" t="s">
        <v>399</v>
      </c>
      <c r="G50" s="6" t="s">
        <v>399</v>
      </c>
      <c r="H50" s="6" t="s">
        <v>308</v>
      </c>
      <c r="I50" s="6" t="s">
        <v>400</v>
      </c>
      <c r="J50" s="6" t="s">
        <v>319</v>
      </c>
      <c r="K50" s="6" t="s">
        <v>319</v>
      </c>
      <c r="L50" s="6" t="s">
        <v>93</v>
      </c>
      <c r="M50" s="9">
        <f>2125.5*2</f>
        <v>4251</v>
      </c>
      <c r="N50" s="6" t="s">
        <v>219</v>
      </c>
      <c r="O50" s="9">
        <f>2192.37064*2</f>
        <v>4384.7412800000002</v>
      </c>
      <c r="P50" s="6" t="s">
        <v>219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220</v>
      </c>
      <c r="AE50" s="7">
        <v>44580</v>
      </c>
      <c r="AF50" s="7">
        <v>44580</v>
      </c>
    </row>
    <row r="51" spans="1:32" s="6" customFormat="1" x14ac:dyDescent="0.25">
      <c r="A51" s="6">
        <v>2021</v>
      </c>
      <c r="B51" s="7">
        <v>44470</v>
      </c>
      <c r="C51" s="7">
        <v>44561</v>
      </c>
      <c r="D51" s="6" t="s">
        <v>82</v>
      </c>
      <c r="E51" s="8" t="s">
        <v>401</v>
      </c>
      <c r="F51" s="6" t="s">
        <v>402</v>
      </c>
      <c r="G51" s="6" t="s">
        <v>402</v>
      </c>
      <c r="H51" s="6" t="s">
        <v>308</v>
      </c>
      <c r="I51" s="6" t="s">
        <v>403</v>
      </c>
      <c r="J51" s="6" t="s">
        <v>404</v>
      </c>
      <c r="K51" s="6" t="s">
        <v>315</v>
      </c>
      <c r="L51" s="6" t="s">
        <v>93</v>
      </c>
      <c r="M51" s="9">
        <f>2125.5*2</f>
        <v>4251</v>
      </c>
      <c r="N51" s="6" t="s">
        <v>219</v>
      </c>
      <c r="O51" s="9">
        <f>2192.37064*2</f>
        <v>4384.7412800000002</v>
      </c>
      <c r="P51" s="6" t="s">
        <v>219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220</v>
      </c>
      <c r="AE51" s="7">
        <v>44580</v>
      </c>
      <c r="AF51" s="7">
        <v>44580</v>
      </c>
    </row>
    <row r="52" spans="1:32" s="6" customFormat="1" x14ac:dyDescent="0.25">
      <c r="A52" s="6">
        <v>2021</v>
      </c>
      <c r="B52" s="7">
        <v>44470</v>
      </c>
      <c r="C52" s="7">
        <v>44561</v>
      </c>
      <c r="D52" s="6" t="s">
        <v>82</v>
      </c>
      <c r="E52" s="8" t="s">
        <v>405</v>
      </c>
      <c r="F52" s="6" t="s">
        <v>406</v>
      </c>
      <c r="G52" s="6" t="s">
        <v>406</v>
      </c>
      <c r="H52" s="6" t="s">
        <v>308</v>
      </c>
      <c r="I52" s="6" t="s">
        <v>407</v>
      </c>
      <c r="J52" s="6" t="s">
        <v>217</v>
      </c>
      <c r="K52" s="6" t="s">
        <v>408</v>
      </c>
      <c r="L52" s="6" t="s">
        <v>93</v>
      </c>
      <c r="M52" s="9">
        <f>2125.5*2</f>
        <v>4251</v>
      </c>
      <c r="N52" s="6" t="s">
        <v>219</v>
      </c>
      <c r="O52" s="9">
        <f>2192.37064*2</f>
        <v>4384.7412800000002</v>
      </c>
      <c r="P52" s="6" t="s">
        <v>219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220</v>
      </c>
      <c r="AE52" s="7">
        <v>44580</v>
      </c>
      <c r="AF52" s="7">
        <v>44580</v>
      </c>
    </row>
    <row r="53" spans="1:32" s="6" customFormat="1" x14ac:dyDescent="0.25">
      <c r="A53" s="6">
        <v>2021</v>
      </c>
      <c r="B53" s="7">
        <v>44470</v>
      </c>
      <c r="C53" s="7">
        <v>44561</v>
      </c>
      <c r="D53" s="6" t="s">
        <v>82</v>
      </c>
      <c r="E53" s="8" t="s">
        <v>409</v>
      </c>
      <c r="F53" s="6" t="s">
        <v>410</v>
      </c>
      <c r="G53" s="6" t="s">
        <v>410</v>
      </c>
      <c r="H53" s="6" t="s">
        <v>308</v>
      </c>
      <c r="I53" s="6" t="s">
        <v>411</v>
      </c>
      <c r="J53" s="6" t="s">
        <v>412</v>
      </c>
      <c r="K53" s="6" t="s">
        <v>413</v>
      </c>
      <c r="L53" s="6" t="s">
        <v>93</v>
      </c>
      <c r="M53" s="9">
        <f>2354.06*2</f>
        <v>4708.12</v>
      </c>
      <c r="N53" s="6" t="s">
        <v>219</v>
      </c>
      <c r="O53" s="9">
        <f>2377.9528*2</f>
        <v>4755.9056</v>
      </c>
      <c r="P53" s="6" t="s">
        <v>219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220</v>
      </c>
      <c r="AE53" s="7">
        <v>44580</v>
      </c>
      <c r="AF53" s="7">
        <v>44580</v>
      </c>
    </row>
    <row r="54" spans="1:32" s="6" customFormat="1" x14ac:dyDescent="0.25">
      <c r="A54" s="6">
        <v>2021</v>
      </c>
      <c r="B54" s="7">
        <v>44470</v>
      </c>
      <c r="C54" s="7">
        <v>44561</v>
      </c>
      <c r="D54" s="6" t="s">
        <v>82</v>
      </c>
      <c r="E54" s="8" t="s">
        <v>414</v>
      </c>
      <c r="F54" s="6" t="s">
        <v>415</v>
      </c>
      <c r="G54" s="6" t="s">
        <v>415</v>
      </c>
      <c r="H54" s="6" t="s">
        <v>308</v>
      </c>
      <c r="I54" s="6" t="s">
        <v>416</v>
      </c>
      <c r="J54" s="6" t="s">
        <v>287</v>
      </c>
      <c r="K54" s="6" t="s">
        <v>231</v>
      </c>
      <c r="L54" s="6" t="s">
        <v>92</v>
      </c>
      <c r="M54" s="9">
        <f>2263.65*2</f>
        <v>4527.3</v>
      </c>
      <c r="N54" s="6" t="s">
        <v>219</v>
      </c>
      <c r="O54" s="9">
        <f>2307.72904*2</f>
        <v>4615.4580800000003</v>
      </c>
      <c r="P54" s="6" t="s">
        <v>219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220</v>
      </c>
      <c r="AE54" s="7">
        <v>44580</v>
      </c>
      <c r="AF54" s="7">
        <v>44580</v>
      </c>
    </row>
    <row r="55" spans="1:32" s="6" customFormat="1" x14ac:dyDescent="0.25">
      <c r="A55" s="6">
        <v>2021</v>
      </c>
      <c r="B55" s="7">
        <v>44470</v>
      </c>
      <c r="C55" s="7">
        <v>44561</v>
      </c>
      <c r="D55" s="6" t="s">
        <v>82</v>
      </c>
      <c r="E55" s="8" t="s">
        <v>417</v>
      </c>
      <c r="F55" s="6" t="s">
        <v>418</v>
      </c>
      <c r="G55" s="6" t="s">
        <v>418</v>
      </c>
      <c r="H55" s="6" t="s">
        <v>308</v>
      </c>
      <c r="I55" s="6" t="s">
        <v>419</v>
      </c>
      <c r="J55" s="6" t="s">
        <v>319</v>
      </c>
      <c r="K55" s="6" t="s">
        <v>333</v>
      </c>
      <c r="L55" s="6" t="s">
        <v>93</v>
      </c>
      <c r="M55" s="9">
        <f>2265.75*2</f>
        <v>4531.5</v>
      </c>
      <c r="N55" s="6" t="s">
        <v>219</v>
      </c>
      <c r="O55" s="9">
        <f>2309.69464*2</f>
        <v>4619.3892800000003</v>
      </c>
      <c r="P55" s="6" t="s">
        <v>219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220</v>
      </c>
      <c r="AE55" s="7">
        <v>44580</v>
      </c>
      <c r="AF55" s="7">
        <v>44580</v>
      </c>
    </row>
    <row r="56" spans="1:32" s="6" customFormat="1" x14ac:dyDescent="0.25">
      <c r="A56" s="6">
        <v>2021</v>
      </c>
      <c r="B56" s="7">
        <v>44470</v>
      </c>
      <c r="C56" s="7">
        <v>44561</v>
      </c>
      <c r="D56" s="6" t="s">
        <v>82</v>
      </c>
      <c r="E56" s="8" t="s">
        <v>420</v>
      </c>
      <c r="F56" s="6" t="s">
        <v>421</v>
      </c>
      <c r="G56" s="6" t="s">
        <v>421</v>
      </c>
      <c r="H56" s="6" t="s">
        <v>308</v>
      </c>
      <c r="I56" s="6" t="s">
        <v>422</v>
      </c>
      <c r="J56" s="6" t="s">
        <v>231</v>
      </c>
      <c r="K56" s="6" t="s">
        <v>333</v>
      </c>
      <c r="L56" s="6" t="s">
        <v>92</v>
      </c>
      <c r="M56" s="9">
        <f>2263.65*2</f>
        <v>4527.3</v>
      </c>
      <c r="N56" s="6" t="s">
        <v>219</v>
      </c>
      <c r="O56" s="9">
        <f>2307.72904*2</f>
        <v>4615.4580800000003</v>
      </c>
      <c r="P56" s="6" t="s">
        <v>219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220</v>
      </c>
      <c r="AE56" s="7">
        <v>44580</v>
      </c>
      <c r="AF56" s="7">
        <v>44580</v>
      </c>
    </row>
    <row r="57" spans="1:32" s="6" customFormat="1" x14ac:dyDescent="0.25">
      <c r="A57" s="6">
        <v>2021</v>
      </c>
      <c r="B57" s="7">
        <v>44470</v>
      </c>
      <c r="C57" s="7">
        <v>44561</v>
      </c>
      <c r="D57" s="6" t="s">
        <v>82</v>
      </c>
      <c r="E57" s="8" t="s">
        <v>423</v>
      </c>
      <c r="F57" s="6" t="s">
        <v>424</v>
      </c>
      <c r="G57" s="6" t="s">
        <v>424</v>
      </c>
      <c r="H57" s="6" t="s">
        <v>308</v>
      </c>
      <c r="I57" s="6" t="s">
        <v>425</v>
      </c>
      <c r="J57" s="6" t="s">
        <v>350</v>
      </c>
      <c r="K57" s="6" t="s">
        <v>305</v>
      </c>
      <c r="L57" s="6" t="s">
        <v>92</v>
      </c>
      <c r="M57" s="9">
        <f>2263.65*2</f>
        <v>4527.3</v>
      </c>
      <c r="N57" s="6" t="s">
        <v>219</v>
      </c>
      <c r="O57" s="9">
        <f>2307.72904*2</f>
        <v>4615.4580800000003</v>
      </c>
      <c r="P57" s="6" t="s">
        <v>219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220</v>
      </c>
      <c r="AE57" s="7">
        <v>44580</v>
      </c>
      <c r="AF57" s="7">
        <v>44580</v>
      </c>
    </row>
    <row r="58" spans="1:32" s="6" customFormat="1" x14ac:dyDescent="0.25">
      <c r="A58" s="6">
        <v>2021</v>
      </c>
      <c r="B58" s="7">
        <v>44470</v>
      </c>
      <c r="C58" s="7">
        <v>44561</v>
      </c>
      <c r="D58" s="6" t="s">
        <v>82</v>
      </c>
      <c r="E58" s="8" t="s">
        <v>426</v>
      </c>
      <c r="F58" s="6" t="s">
        <v>427</v>
      </c>
      <c r="G58" s="6" t="s">
        <v>427</v>
      </c>
      <c r="H58" s="6" t="s">
        <v>308</v>
      </c>
      <c r="I58" s="6" t="s">
        <v>428</v>
      </c>
      <c r="J58" s="6" t="s">
        <v>217</v>
      </c>
      <c r="K58" s="6" t="s">
        <v>429</v>
      </c>
      <c r="L58" s="6" t="s">
        <v>93</v>
      </c>
      <c r="M58" s="9">
        <f>2125.5*2</f>
        <v>4251</v>
      </c>
      <c r="N58" s="6" t="s">
        <v>219</v>
      </c>
      <c r="O58" s="9">
        <f>2192.37064*2</f>
        <v>4384.7412800000002</v>
      </c>
      <c r="P58" s="6" t="s">
        <v>219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220</v>
      </c>
      <c r="AE58" s="7">
        <v>44580</v>
      </c>
      <c r="AF58" s="7">
        <v>44580</v>
      </c>
    </row>
    <row r="59" spans="1:32" s="6" customFormat="1" x14ac:dyDescent="0.25">
      <c r="A59" s="6">
        <v>2021</v>
      </c>
      <c r="B59" s="7">
        <v>44470</v>
      </c>
      <c r="C59" s="7">
        <v>44561</v>
      </c>
      <c r="D59" s="6" t="s">
        <v>82</v>
      </c>
      <c r="E59" s="8" t="s">
        <v>430</v>
      </c>
      <c r="F59" s="6" t="s">
        <v>431</v>
      </c>
      <c r="G59" s="6" t="s">
        <v>431</v>
      </c>
      <c r="H59" s="6" t="s">
        <v>308</v>
      </c>
      <c r="I59" s="6" t="s">
        <v>432</v>
      </c>
      <c r="J59" s="6" t="s">
        <v>271</v>
      </c>
      <c r="K59" s="6" t="s">
        <v>433</v>
      </c>
      <c r="L59" s="6" t="s">
        <v>93</v>
      </c>
      <c r="M59" s="9">
        <f>2882.76*2</f>
        <v>5765.52</v>
      </c>
      <c r="N59" s="6" t="s">
        <v>219</v>
      </c>
      <c r="O59" s="9">
        <f>2849.61152*2</f>
        <v>5699.2230399999999</v>
      </c>
      <c r="P59" s="6" t="s">
        <v>219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220</v>
      </c>
      <c r="AE59" s="7">
        <v>44580</v>
      </c>
      <c r="AF59" s="7">
        <v>44580</v>
      </c>
    </row>
    <row r="60" spans="1:32" s="6" customFormat="1" x14ac:dyDescent="0.25">
      <c r="A60" s="6">
        <v>2021</v>
      </c>
      <c r="B60" s="7">
        <v>44470</v>
      </c>
      <c r="C60" s="7">
        <v>44561</v>
      </c>
      <c r="D60" s="6" t="s">
        <v>82</v>
      </c>
      <c r="E60" s="8" t="s">
        <v>434</v>
      </c>
      <c r="F60" s="6" t="s">
        <v>435</v>
      </c>
      <c r="G60" s="6" t="s">
        <v>435</v>
      </c>
      <c r="H60" s="6" t="s">
        <v>308</v>
      </c>
      <c r="I60" s="6" t="s">
        <v>436</v>
      </c>
      <c r="J60" s="6" t="s">
        <v>392</v>
      </c>
      <c r="K60" s="6" t="s">
        <v>437</v>
      </c>
      <c r="L60" s="6" t="s">
        <v>93</v>
      </c>
      <c r="M60" s="9">
        <f>2265.75*2</f>
        <v>4531.5</v>
      </c>
      <c r="N60" s="6" t="s">
        <v>219</v>
      </c>
      <c r="O60" s="9">
        <f>2309.69464*2</f>
        <v>4619.3892800000003</v>
      </c>
      <c r="P60" s="6" t="s">
        <v>219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220</v>
      </c>
      <c r="AE60" s="7">
        <v>44580</v>
      </c>
      <c r="AF60" s="7">
        <v>44580</v>
      </c>
    </row>
    <row r="61" spans="1:32" s="6" customFormat="1" x14ac:dyDescent="0.25">
      <c r="A61" s="6">
        <v>2021</v>
      </c>
      <c r="B61" s="7">
        <v>44470</v>
      </c>
      <c r="C61" s="7">
        <v>44561</v>
      </c>
      <c r="D61" s="6" t="s">
        <v>82</v>
      </c>
      <c r="E61" s="8" t="s">
        <v>438</v>
      </c>
      <c r="F61" s="6" t="s">
        <v>402</v>
      </c>
      <c r="G61" s="6" t="s">
        <v>402</v>
      </c>
      <c r="H61" s="6" t="s">
        <v>308</v>
      </c>
      <c r="I61" s="6" t="s">
        <v>439</v>
      </c>
      <c r="J61" s="6" t="s">
        <v>440</v>
      </c>
      <c r="K61" s="6" t="s">
        <v>441</v>
      </c>
      <c r="L61" s="6" t="s">
        <v>93</v>
      </c>
      <c r="M61" s="9">
        <f t="shared" ref="M61:M73" si="2">2125.5*2</f>
        <v>4251</v>
      </c>
      <c r="N61" s="6" t="s">
        <v>219</v>
      </c>
      <c r="O61" s="9">
        <f t="shared" ref="O61:O73" si="3">2192.37064*2</f>
        <v>4384.7412800000002</v>
      </c>
      <c r="P61" s="6" t="s">
        <v>219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220</v>
      </c>
      <c r="AE61" s="7">
        <v>44580</v>
      </c>
      <c r="AF61" s="7">
        <v>44580</v>
      </c>
    </row>
    <row r="62" spans="1:32" s="6" customFormat="1" x14ac:dyDescent="0.25">
      <c r="A62" s="6">
        <v>2021</v>
      </c>
      <c r="B62" s="7">
        <v>44470</v>
      </c>
      <c r="C62" s="7">
        <v>44561</v>
      </c>
      <c r="D62" s="6" t="s">
        <v>82</v>
      </c>
      <c r="E62" s="8" t="s">
        <v>442</v>
      </c>
      <c r="F62" s="6" t="s">
        <v>443</v>
      </c>
      <c r="G62" s="6" t="s">
        <v>443</v>
      </c>
      <c r="H62" s="6" t="s">
        <v>308</v>
      </c>
      <c r="I62" s="6" t="s">
        <v>444</v>
      </c>
      <c r="J62" s="6" t="s">
        <v>296</v>
      </c>
      <c r="K62" s="6" t="s">
        <v>340</v>
      </c>
      <c r="L62" s="6" t="s">
        <v>93</v>
      </c>
      <c r="M62" s="9">
        <f t="shared" si="2"/>
        <v>4251</v>
      </c>
      <c r="N62" s="6" t="s">
        <v>219</v>
      </c>
      <c r="O62" s="9">
        <f t="shared" si="3"/>
        <v>4384.7412800000002</v>
      </c>
      <c r="P62" s="6" t="s">
        <v>219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220</v>
      </c>
      <c r="AE62" s="7">
        <v>44580</v>
      </c>
      <c r="AF62" s="7">
        <v>44580</v>
      </c>
    </row>
    <row r="63" spans="1:32" s="6" customFormat="1" x14ac:dyDescent="0.25">
      <c r="A63" s="6">
        <v>2021</v>
      </c>
      <c r="B63" s="7">
        <v>44470</v>
      </c>
      <c r="C63" s="7">
        <v>44561</v>
      </c>
      <c r="D63" s="6" t="s">
        <v>82</v>
      </c>
      <c r="E63" s="8" t="s">
        <v>445</v>
      </c>
      <c r="F63" s="6" t="s">
        <v>446</v>
      </c>
      <c r="G63" s="6" t="s">
        <v>446</v>
      </c>
      <c r="H63" s="6" t="s">
        <v>308</v>
      </c>
      <c r="I63" s="6" t="s">
        <v>258</v>
      </c>
      <c r="J63" s="6" t="s">
        <v>271</v>
      </c>
      <c r="K63" s="6" t="s">
        <v>447</v>
      </c>
      <c r="L63" s="6" t="s">
        <v>93</v>
      </c>
      <c r="M63" s="9">
        <f t="shared" si="2"/>
        <v>4251</v>
      </c>
      <c r="N63" s="6" t="s">
        <v>219</v>
      </c>
      <c r="O63" s="9">
        <f t="shared" si="3"/>
        <v>4384.7412800000002</v>
      </c>
      <c r="P63" s="6" t="s">
        <v>219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220</v>
      </c>
      <c r="AE63" s="7">
        <v>44580</v>
      </c>
      <c r="AF63" s="7">
        <v>44580</v>
      </c>
    </row>
    <row r="64" spans="1:32" s="6" customFormat="1" x14ac:dyDescent="0.25">
      <c r="A64" s="6">
        <v>2021</v>
      </c>
      <c r="B64" s="7">
        <v>44470</v>
      </c>
      <c r="C64" s="7">
        <v>44561</v>
      </c>
      <c r="D64" s="6" t="s">
        <v>82</v>
      </c>
      <c r="E64" s="8" t="s">
        <v>448</v>
      </c>
      <c r="F64" s="6" t="s">
        <v>449</v>
      </c>
      <c r="G64" s="6" t="s">
        <v>449</v>
      </c>
      <c r="H64" s="6" t="s">
        <v>308</v>
      </c>
      <c r="I64" s="6" t="s">
        <v>450</v>
      </c>
      <c r="J64" s="6" t="s">
        <v>350</v>
      </c>
      <c r="K64" s="6" t="s">
        <v>451</v>
      </c>
      <c r="L64" s="6" t="s">
        <v>93</v>
      </c>
      <c r="M64" s="9">
        <f t="shared" si="2"/>
        <v>4251</v>
      </c>
      <c r="N64" s="6" t="s">
        <v>219</v>
      </c>
      <c r="O64" s="9">
        <f t="shared" si="3"/>
        <v>4384.7412800000002</v>
      </c>
      <c r="P64" s="6" t="s">
        <v>219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220</v>
      </c>
      <c r="AE64" s="7">
        <v>44580</v>
      </c>
      <c r="AF64" s="7">
        <v>44580</v>
      </c>
    </row>
    <row r="65" spans="1:32" s="6" customFormat="1" x14ac:dyDescent="0.25">
      <c r="A65" s="6">
        <v>2021</v>
      </c>
      <c r="B65" s="7">
        <v>44470</v>
      </c>
      <c r="C65" s="7">
        <v>44561</v>
      </c>
      <c r="D65" s="6" t="s">
        <v>82</v>
      </c>
      <c r="E65" s="8" t="s">
        <v>452</v>
      </c>
      <c r="F65" s="6" t="s">
        <v>453</v>
      </c>
      <c r="G65" s="6" t="s">
        <v>453</v>
      </c>
      <c r="H65" s="6" t="s">
        <v>308</v>
      </c>
      <c r="I65" s="6" t="s">
        <v>454</v>
      </c>
      <c r="J65" s="6" t="s">
        <v>362</v>
      </c>
      <c r="K65" s="6" t="s">
        <v>455</v>
      </c>
      <c r="L65" s="6" t="s">
        <v>92</v>
      </c>
      <c r="M65" s="9">
        <f t="shared" si="2"/>
        <v>4251</v>
      </c>
      <c r="N65" s="6" t="s">
        <v>219</v>
      </c>
      <c r="O65" s="9">
        <f t="shared" si="3"/>
        <v>4384.7412800000002</v>
      </c>
      <c r="P65" s="6" t="s">
        <v>219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220</v>
      </c>
      <c r="AE65" s="7">
        <v>44580</v>
      </c>
      <c r="AF65" s="7">
        <v>44580</v>
      </c>
    </row>
    <row r="66" spans="1:32" s="6" customFormat="1" x14ac:dyDescent="0.25">
      <c r="A66" s="6">
        <v>2021</v>
      </c>
      <c r="B66" s="7">
        <v>44470</v>
      </c>
      <c r="C66" s="7">
        <v>44561</v>
      </c>
      <c r="D66" s="6" t="s">
        <v>82</v>
      </c>
      <c r="E66" s="8" t="s">
        <v>456</v>
      </c>
      <c r="F66" s="6" t="s">
        <v>457</v>
      </c>
      <c r="G66" s="6" t="s">
        <v>457</v>
      </c>
      <c r="H66" s="6" t="s">
        <v>308</v>
      </c>
      <c r="I66" s="6" t="s">
        <v>458</v>
      </c>
      <c r="J66" s="6" t="s">
        <v>217</v>
      </c>
      <c r="K66" s="6" t="s">
        <v>282</v>
      </c>
      <c r="L66" s="6" t="s">
        <v>92</v>
      </c>
      <c r="M66" s="9">
        <f t="shared" si="2"/>
        <v>4251</v>
      </c>
      <c r="N66" s="6" t="s">
        <v>219</v>
      </c>
      <c r="O66" s="9">
        <f t="shared" si="3"/>
        <v>4384.7412800000002</v>
      </c>
      <c r="P66" s="6" t="s">
        <v>219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220</v>
      </c>
      <c r="AE66" s="7">
        <v>44580</v>
      </c>
      <c r="AF66" s="7">
        <v>44580</v>
      </c>
    </row>
    <row r="67" spans="1:32" s="6" customFormat="1" x14ac:dyDescent="0.25">
      <c r="A67" s="6">
        <v>2021</v>
      </c>
      <c r="B67" s="7">
        <v>44470</v>
      </c>
      <c r="C67" s="7">
        <v>44561</v>
      </c>
      <c r="D67" s="6" t="s">
        <v>82</v>
      </c>
      <c r="E67" s="8" t="s">
        <v>459</v>
      </c>
      <c r="F67" s="6" t="s">
        <v>457</v>
      </c>
      <c r="G67" s="6" t="s">
        <v>457</v>
      </c>
      <c r="H67" s="6" t="s">
        <v>308</v>
      </c>
      <c r="I67" s="6" t="s">
        <v>460</v>
      </c>
      <c r="J67" s="6" t="s">
        <v>231</v>
      </c>
      <c r="K67" s="6" t="s">
        <v>217</v>
      </c>
      <c r="L67" s="6" t="s">
        <v>92</v>
      </c>
      <c r="M67" s="9">
        <f t="shared" si="2"/>
        <v>4251</v>
      </c>
      <c r="N67" s="6" t="s">
        <v>219</v>
      </c>
      <c r="O67" s="9">
        <f t="shared" si="3"/>
        <v>4384.7412800000002</v>
      </c>
      <c r="P67" s="6" t="s">
        <v>219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220</v>
      </c>
      <c r="AE67" s="7">
        <v>44580</v>
      </c>
      <c r="AF67" s="7">
        <v>44580</v>
      </c>
    </row>
    <row r="68" spans="1:32" s="6" customFormat="1" x14ac:dyDescent="0.25">
      <c r="A68" s="6">
        <v>2021</v>
      </c>
      <c r="B68" s="7">
        <v>44470</v>
      </c>
      <c r="C68" s="7">
        <v>44561</v>
      </c>
      <c r="D68" s="6" t="s">
        <v>82</v>
      </c>
      <c r="E68" s="8" t="s">
        <v>459</v>
      </c>
      <c r="F68" s="6" t="s">
        <v>457</v>
      </c>
      <c r="G68" s="6" t="s">
        <v>457</v>
      </c>
      <c r="H68" s="6" t="s">
        <v>308</v>
      </c>
      <c r="I68" s="6" t="s">
        <v>461</v>
      </c>
      <c r="J68" s="6" t="s">
        <v>319</v>
      </c>
      <c r="K68" s="6" t="s">
        <v>346</v>
      </c>
      <c r="L68" s="6" t="s">
        <v>92</v>
      </c>
      <c r="M68" s="9">
        <f t="shared" si="2"/>
        <v>4251</v>
      </c>
      <c r="N68" s="6" t="s">
        <v>219</v>
      </c>
      <c r="O68" s="9">
        <f t="shared" si="3"/>
        <v>4384.7412800000002</v>
      </c>
      <c r="P68" s="6" t="s">
        <v>219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220</v>
      </c>
      <c r="AE68" s="7">
        <v>44580</v>
      </c>
      <c r="AF68" s="7">
        <v>44580</v>
      </c>
    </row>
    <row r="69" spans="1:32" s="6" customFormat="1" x14ac:dyDescent="0.25">
      <c r="A69" s="6">
        <v>2021</v>
      </c>
      <c r="B69" s="7">
        <v>44470</v>
      </c>
      <c r="C69" s="7">
        <v>44561</v>
      </c>
      <c r="D69" s="6" t="s">
        <v>82</v>
      </c>
      <c r="E69" s="8" t="s">
        <v>459</v>
      </c>
      <c r="F69" s="6" t="s">
        <v>457</v>
      </c>
      <c r="G69" s="6" t="s">
        <v>457</v>
      </c>
      <c r="H69" s="6" t="s">
        <v>308</v>
      </c>
      <c r="I69" s="6" t="s">
        <v>462</v>
      </c>
      <c r="J69" s="6" t="s">
        <v>362</v>
      </c>
      <c r="K69" s="6" t="s">
        <v>218</v>
      </c>
      <c r="L69" s="6" t="s">
        <v>92</v>
      </c>
      <c r="M69" s="9">
        <f t="shared" si="2"/>
        <v>4251</v>
      </c>
      <c r="N69" s="6" t="s">
        <v>219</v>
      </c>
      <c r="O69" s="9">
        <f t="shared" si="3"/>
        <v>4384.7412800000002</v>
      </c>
      <c r="P69" s="6" t="s">
        <v>219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220</v>
      </c>
      <c r="AE69" s="7">
        <v>44580</v>
      </c>
      <c r="AF69" s="7">
        <v>44580</v>
      </c>
    </row>
    <row r="70" spans="1:32" s="6" customFormat="1" x14ac:dyDescent="0.25">
      <c r="A70" s="6">
        <v>2021</v>
      </c>
      <c r="B70" s="7">
        <v>44470</v>
      </c>
      <c r="C70" s="7">
        <v>44561</v>
      </c>
      <c r="D70" s="6" t="s">
        <v>82</v>
      </c>
      <c r="E70" s="8" t="s">
        <v>463</v>
      </c>
      <c r="F70" s="6" t="s">
        <v>464</v>
      </c>
      <c r="G70" s="6" t="s">
        <v>464</v>
      </c>
      <c r="H70" s="6" t="s">
        <v>308</v>
      </c>
      <c r="I70" s="6" t="s">
        <v>465</v>
      </c>
      <c r="J70" s="6" t="s">
        <v>412</v>
      </c>
      <c r="K70" s="6" t="s">
        <v>217</v>
      </c>
      <c r="L70" s="6" t="s">
        <v>93</v>
      </c>
      <c r="M70" s="9">
        <f t="shared" si="2"/>
        <v>4251</v>
      </c>
      <c r="N70" s="6" t="s">
        <v>219</v>
      </c>
      <c r="O70" s="9">
        <f t="shared" si="3"/>
        <v>4384.7412800000002</v>
      </c>
      <c r="P70" s="6" t="s">
        <v>219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269</v>
      </c>
      <c r="AE70" s="7">
        <v>44580</v>
      </c>
      <c r="AF70" s="7">
        <v>44580</v>
      </c>
    </row>
    <row r="71" spans="1:32" s="6" customFormat="1" x14ac:dyDescent="0.25">
      <c r="A71" s="6">
        <v>2021</v>
      </c>
      <c r="B71" s="7">
        <v>44470</v>
      </c>
      <c r="C71" s="7">
        <v>44561</v>
      </c>
      <c r="D71" s="6" t="s">
        <v>82</v>
      </c>
      <c r="E71" s="8" t="s">
        <v>466</v>
      </c>
      <c r="F71" s="6" t="s">
        <v>443</v>
      </c>
      <c r="G71" s="6" t="s">
        <v>443</v>
      </c>
      <c r="H71" s="6" t="s">
        <v>308</v>
      </c>
      <c r="I71" s="6" t="s">
        <v>467</v>
      </c>
      <c r="J71" s="6" t="s">
        <v>259</v>
      </c>
      <c r="K71" s="6" t="s">
        <v>468</v>
      </c>
      <c r="L71" s="6" t="s">
        <v>93</v>
      </c>
      <c r="M71" s="9">
        <f t="shared" si="2"/>
        <v>4251</v>
      </c>
      <c r="N71" s="6" t="s">
        <v>219</v>
      </c>
      <c r="O71" s="9">
        <f t="shared" si="3"/>
        <v>4384.7412800000002</v>
      </c>
      <c r="P71" s="6" t="s">
        <v>219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269</v>
      </c>
      <c r="AE71" s="7">
        <v>44580</v>
      </c>
      <c r="AF71" s="7">
        <v>44580</v>
      </c>
    </row>
    <row r="72" spans="1:32" s="6" customFormat="1" x14ac:dyDescent="0.25">
      <c r="A72" s="6">
        <v>2021</v>
      </c>
      <c r="B72" s="7">
        <v>44470</v>
      </c>
      <c r="C72" s="7">
        <v>44561</v>
      </c>
      <c r="D72" s="6" t="s">
        <v>82</v>
      </c>
      <c r="E72" s="8" t="s">
        <v>469</v>
      </c>
      <c r="F72" s="6" t="s">
        <v>470</v>
      </c>
      <c r="G72" s="6" t="s">
        <v>470</v>
      </c>
      <c r="H72" s="6" t="s">
        <v>308</v>
      </c>
      <c r="I72" s="6" t="s">
        <v>471</v>
      </c>
      <c r="J72" s="6" t="s">
        <v>236</v>
      </c>
      <c r="K72" s="6" t="s">
        <v>300</v>
      </c>
      <c r="L72" s="6" t="s">
        <v>93</v>
      </c>
      <c r="M72" s="9">
        <f t="shared" si="2"/>
        <v>4251</v>
      </c>
      <c r="N72" s="6" t="s">
        <v>219</v>
      </c>
      <c r="O72" s="9">
        <f t="shared" si="3"/>
        <v>4384.7412800000002</v>
      </c>
      <c r="P72" s="6" t="s">
        <v>219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269</v>
      </c>
      <c r="AE72" s="7">
        <v>44580</v>
      </c>
      <c r="AF72" s="7">
        <v>44580</v>
      </c>
    </row>
    <row r="73" spans="1:32" s="6" customFormat="1" x14ac:dyDescent="0.25">
      <c r="A73" s="6">
        <v>2021</v>
      </c>
      <c r="B73" s="7">
        <v>44470</v>
      </c>
      <c r="C73" s="7">
        <v>44561</v>
      </c>
      <c r="D73" s="6" t="s">
        <v>82</v>
      </c>
      <c r="E73" s="8" t="s">
        <v>472</v>
      </c>
      <c r="F73" s="6" t="s">
        <v>443</v>
      </c>
      <c r="G73" s="6" t="s">
        <v>443</v>
      </c>
      <c r="H73" s="6" t="s">
        <v>308</v>
      </c>
      <c r="I73" s="6" t="s">
        <v>323</v>
      </c>
      <c r="J73" s="6" t="s">
        <v>231</v>
      </c>
      <c r="K73" s="6" t="s">
        <v>319</v>
      </c>
      <c r="L73" s="6" t="s">
        <v>93</v>
      </c>
      <c r="M73" s="9">
        <f t="shared" si="2"/>
        <v>4251</v>
      </c>
      <c r="N73" s="6" t="s">
        <v>219</v>
      </c>
      <c r="O73" s="9">
        <f t="shared" si="3"/>
        <v>4384.7412800000002</v>
      </c>
      <c r="P73" s="6" t="s">
        <v>219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269</v>
      </c>
      <c r="AE73" s="7">
        <v>44580</v>
      </c>
      <c r="AF73" s="7">
        <v>44580</v>
      </c>
    </row>
    <row r="74" spans="1:32" s="6" customFormat="1" x14ac:dyDescent="0.25">
      <c r="A74" s="6">
        <v>2021</v>
      </c>
      <c r="B74" s="7">
        <v>44470</v>
      </c>
      <c r="C74" s="7">
        <v>44561</v>
      </c>
      <c r="D74" s="6" t="s">
        <v>82</v>
      </c>
      <c r="F74" s="6" t="s">
        <v>473</v>
      </c>
      <c r="G74" s="6" t="s">
        <v>473</v>
      </c>
      <c r="H74" s="6" t="s">
        <v>308</v>
      </c>
      <c r="I74" s="6" t="s">
        <v>474</v>
      </c>
      <c r="J74" s="6" t="s">
        <v>277</v>
      </c>
      <c r="K74" s="6" t="s">
        <v>259</v>
      </c>
      <c r="L74" s="6" t="s">
        <v>92</v>
      </c>
      <c r="M74" s="9">
        <f>2263.65*2</f>
        <v>4527.3</v>
      </c>
      <c r="N74" s="6" t="s">
        <v>219</v>
      </c>
      <c r="O74" s="9">
        <f>2307.72904*2</f>
        <v>4615.4580800000003</v>
      </c>
      <c r="P74" s="6" t="s">
        <v>219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269</v>
      </c>
      <c r="AE74" s="7">
        <v>44580</v>
      </c>
      <c r="AF74" s="7">
        <v>44580</v>
      </c>
    </row>
    <row r="75" spans="1:32" s="6" customFormat="1" x14ac:dyDescent="0.25">
      <c r="A75" s="6">
        <v>2021</v>
      </c>
      <c r="B75" s="7">
        <v>44470</v>
      </c>
      <c r="C75" s="7">
        <v>44561</v>
      </c>
      <c r="D75" s="6" t="s">
        <v>82</v>
      </c>
      <c r="E75" s="8" t="s">
        <v>475</v>
      </c>
      <c r="F75" s="6" t="s">
        <v>476</v>
      </c>
      <c r="G75" s="6" t="s">
        <v>476</v>
      </c>
      <c r="H75" s="6" t="s">
        <v>269</v>
      </c>
      <c r="I75" s="6" t="s">
        <v>477</v>
      </c>
      <c r="J75" s="6" t="s">
        <v>478</v>
      </c>
      <c r="K75" s="6" t="s">
        <v>236</v>
      </c>
      <c r="L75" s="6" t="s">
        <v>93</v>
      </c>
      <c r="M75" s="9">
        <f>2954.727*2</f>
        <v>5909.4539999999997</v>
      </c>
      <c r="N75" s="6" t="s">
        <v>219</v>
      </c>
      <c r="O75" s="9">
        <f>2913.7485104*2</f>
        <v>5827.4970208000004</v>
      </c>
      <c r="P75" s="6" t="s">
        <v>219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269</v>
      </c>
      <c r="AE75" s="7">
        <v>44580</v>
      </c>
      <c r="AF75" s="7">
        <v>44580</v>
      </c>
    </row>
    <row r="76" spans="1:32" s="6" customFormat="1" x14ac:dyDescent="0.25">
      <c r="A76" s="6">
        <v>2021</v>
      </c>
      <c r="B76" s="7">
        <v>44470</v>
      </c>
      <c r="C76" s="7">
        <v>44561</v>
      </c>
      <c r="D76" s="6" t="s">
        <v>81</v>
      </c>
      <c r="E76" s="8" t="s">
        <v>479</v>
      </c>
      <c r="F76" s="6" t="s">
        <v>480</v>
      </c>
      <c r="G76" s="6" t="s">
        <v>480</v>
      </c>
      <c r="H76" s="6" t="s">
        <v>269</v>
      </c>
      <c r="I76" s="6" t="s">
        <v>481</v>
      </c>
      <c r="J76" s="6" t="s">
        <v>231</v>
      </c>
      <c r="K76" s="6" t="s">
        <v>218</v>
      </c>
      <c r="L76" s="6" t="s">
        <v>93</v>
      </c>
      <c r="M76" s="9">
        <f>3534.04*2</f>
        <v>7068.08</v>
      </c>
      <c r="N76" s="6" t="s">
        <v>219</v>
      </c>
      <c r="O76" s="9">
        <f>3392.082256*2</f>
        <v>6784.1645120000003</v>
      </c>
      <c r="P76" s="6" t="s">
        <v>219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269</v>
      </c>
      <c r="AE76" s="7">
        <v>44580</v>
      </c>
      <c r="AF76" s="7">
        <v>44580</v>
      </c>
    </row>
    <row r="77" spans="1:32" s="6" customFormat="1" x14ac:dyDescent="0.25">
      <c r="A77" s="6">
        <v>2021</v>
      </c>
      <c r="B77" s="7">
        <v>44470</v>
      </c>
      <c r="C77" s="7">
        <v>44561</v>
      </c>
      <c r="D77" s="6" t="s">
        <v>82</v>
      </c>
      <c r="E77" s="8" t="s">
        <v>482</v>
      </c>
      <c r="F77" s="6" t="s">
        <v>483</v>
      </c>
      <c r="G77" s="6" t="s">
        <v>483</v>
      </c>
      <c r="H77" s="6" t="s">
        <v>269</v>
      </c>
      <c r="I77" s="6" t="s">
        <v>349</v>
      </c>
      <c r="J77" s="6" t="s">
        <v>484</v>
      </c>
      <c r="K77" s="6" t="s">
        <v>485</v>
      </c>
      <c r="L77" s="6" t="s">
        <v>92</v>
      </c>
      <c r="M77" s="9">
        <f>8632.9635*2</f>
        <v>17265.927</v>
      </c>
      <c r="N77" s="6" t="s">
        <v>219</v>
      </c>
      <c r="O77" s="9">
        <f>7500.0013524*2</f>
        <v>15000.002704799999</v>
      </c>
      <c r="P77" s="6" t="s">
        <v>219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269</v>
      </c>
      <c r="AE77" s="7">
        <v>44580</v>
      </c>
      <c r="AF77" s="7">
        <v>44580</v>
      </c>
    </row>
    <row r="78" spans="1:32" s="6" customFormat="1" x14ac:dyDescent="0.25">
      <c r="A78" s="6">
        <v>2021</v>
      </c>
      <c r="B78" s="7">
        <v>44470</v>
      </c>
      <c r="C78" s="7">
        <v>44561</v>
      </c>
      <c r="D78" s="6" t="s">
        <v>82</v>
      </c>
      <c r="E78" s="8" t="s">
        <v>486</v>
      </c>
      <c r="F78" s="6" t="s">
        <v>487</v>
      </c>
      <c r="G78" s="6" t="s">
        <v>487</v>
      </c>
      <c r="H78" s="6" t="s">
        <v>269</v>
      </c>
      <c r="I78" s="6" t="s">
        <v>488</v>
      </c>
      <c r="J78" s="6" t="s">
        <v>381</v>
      </c>
      <c r="K78" s="6" t="s">
        <v>489</v>
      </c>
      <c r="L78" s="6" t="s">
        <v>93</v>
      </c>
      <c r="M78" s="9">
        <f>2954.727*2</f>
        <v>5909.4539999999997</v>
      </c>
      <c r="N78" s="6" t="s">
        <v>219</v>
      </c>
      <c r="O78" s="9">
        <f>2913.7485104*2</f>
        <v>5827.4970208000004</v>
      </c>
      <c r="P78" s="6" t="s">
        <v>219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269</v>
      </c>
      <c r="AE78" s="7">
        <v>44580</v>
      </c>
      <c r="AF78" s="7">
        <v>44580</v>
      </c>
    </row>
    <row r="79" spans="1:32" s="6" customFormat="1" x14ac:dyDescent="0.25">
      <c r="A79" s="6">
        <v>2021</v>
      </c>
      <c r="B79" s="7">
        <v>44470</v>
      </c>
      <c r="C79" s="7">
        <v>44561</v>
      </c>
      <c r="D79" s="6" t="s">
        <v>82</v>
      </c>
      <c r="E79" s="8" t="s">
        <v>490</v>
      </c>
      <c r="F79" s="6" t="s">
        <v>491</v>
      </c>
      <c r="G79" s="6" t="s">
        <v>491</v>
      </c>
      <c r="H79" s="6" t="s">
        <v>269</v>
      </c>
      <c r="I79" s="6" t="s">
        <v>492</v>
      </c>
      <c r="J79" s="6" t="s">
        <v>217</v>
      </c>
      <c r="K79" s="6" t="s">
        <v>217</v>
      </c>
      <c r="L79" s="6" t="s">
        <v>92</v>
      </c>
      <c r="M79" s="9">
        <f>3271.57*2</f>
        <v>6543.14</v>
      </c>
      <c r="N79" s="6" t="s">
        <v>219</v>
      </c>
      <c r="O79" s="9">
        <f>3175.868992*2</f>
        <v>6351.7379840000003</v>
      </c>
      <c r="P79" s="6" t="s">
        <v>219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269</v>
      </c>
      <c r="AE79" s="7">
        <v>44580</v>
      </c>
      <c r="AF79" s="7">
        <v>44580</v>
      </c>
    </row>
    <row r="80" spans="1:32" s="6" customFormat="1" x14ac:dyDescent="0.25">
      <c r="A80" s="6">
        <v>2021</v>
      </c>
      <c r="B80" s="7">
        <v>44470</v>
      </c>
      <c r="C80" s="7">
        <v>44561</v>
      </c>
      <c r="D80" s="6" t="s">
        <v>82</v>
      </c>
      <c r="E80" s="8" t="s">
        <v>493</v>
      </c>
      <c r="F80" s="6" t="s">
        <v>494</v>
      </c>
      <c r="G80" s="6" t="s">
        <v>494</v>
      </c>
      <c r="H80" s="6" t="s">
        <v>495</v>
      </c>
      <c r="I80" s="6" t="s">
        <v>496</v>
      </c>
      <c r="J80" s="6" t="s">
        <v>259</v>
      </c>
      <c r="K80" s="6" t="s">
        <v>497</v>
      </c>
      <c r="L80" s="6" t="s">
        <v>93</v>
      </c>
      <c r="M80" s="9">
        <f>2263.65*2</f>
        <v>4527.3</v>
      </c>
      <c r="N80" s="6" t="s">
        <v>219</v>
      </c>
      <c r="O80" s="9">
        <f>2307.72904*2</f>
        <v>4615.4580800000003</v>
      </c>
      <c r="P80" s="6" t="s">
        <v>219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269</v>
      </c>
      <c r="AE80" s="7">
        <v>44580</v>
      </c>
      <c r="AF80" s="7">
        <v>44580</v>
      </c>
    </row>
    <row r="81" spans="1:32" s="6" customFormat="1" x14ac:dyDescent="0.25">
      <c r="A81" s="6">
        <v>2021</v>
      </c>
      <c r="B81" s="7">
        <v>44470</v>
      </c>
      <c r="C81" s="7">
        <v>44561</v>
      </c>
      <c r="D81" s="6" t="s">
        <v>81</v>
      </c>
      <c r="E81" s="8" t="s">
        <v>498</v>
      </c>
      <c r="F81" s="6" t="s">
        <v>499</v>
      </c>
      <c r="G81" s="6" t="s">
        <v>499</v>
      </c>
      <c r="H81" s="6" t="s">
        <v>500</v>
      </c>
      <c r="I81" s="6" t="s">
        <v>501</v>
      </c>
      <c r="J81" s="6" t="s">
        <v>217</v>
      </c>
      <c r="K81" s="6" t="s">
        <v>320</v>
      </c>
      <c r="L81" s="6" t="s">
        <v>93</v>
      </c>
      <c r="M81" s="9">
        <f>4861.42*2</f>
        <v>9722.84</v>
      </c>
      <c r="N81" s="6" t="s">
        <v>219</v>
      </c>
      <c r="O81" s="9">
        <f>4461.6424*2</f>
        <v>8923.2847999999994</v>
      </c>
      <c r="P81" s="6" t="s">
        <v>219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269</v>
      </c>
      <c r="AE81" s="7">
        <v>44580</v>
      </c>
      <c r="AF81" s="7">
        <v>44580</v>
      </c>
    </row>
    <row r="82" spans="1:32" s="6" customFormat="1" x14ac:dyDescent="0.25">
      <c r="A82" s="6">
        <v>2021</v>
      </c>
      <c r="B82" s="7">
        <v>44470</v>
      </c>
      <c r="C82" s="7">
        <v>44561</v>
      </c>
      <c r="D82" s="6" t="s">
        <v>81</v>
      </c>
      <c r="E82" s="8" t="s">
        <v>502</v>
      </c>
      <c r="F82" s="6" t="s">
        <v>503</v>
      </c>
      <c r="G82" s="6" t="s">
        <v>503</v>
      </c>
      <c r="H82" s="6" t="s">
        <v>500</v>
      </c>
      <c r="I82" s="6" t="s">
        <v>504</v>
      </c>
      <c r="J82" s="6" t="s">
        <v>217</v>
      </c>
      <c r="K82" s="6" t="s">
        <v>260</v>
      </c>
      <c r="L82" s="6" t="s">
        <v>93</v>
      </c>
      <c r="M82" s="9">
        <f>13841.31999*2</f>
        <v>27682.63998</v>
      </c>
      <c r="N82" s="6" t="s">
        <v>219</v>
      </c>
      <c r="O82" s="9">
        <f>11584.631720352*2</f>
        <v>23169.263440703999</v>
      </c>
      <c r="P82" s="6" t="s">
        <v>219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269</v>
      </c>
      <c r="AE82" s="7">
        <v>44580</v>
      </c>
      <c r="AF82" s="7">
        <v>44580</v>
      </c>
    </row>
    <row r="83" spans="1:32" s="6" customFormat="1" x14ac:dyDescent="0.25">
      <c r="A83" s="6">
        <v>2021</v>
      </c>
      <c r="B83" s="7">
        <v>44470</v>
      </c>
      <c r="C83" s="7">
        <v>44561</v>
      </c>
      <c r="D83" s="6" t="s">
        <v>82</v>
      </c>
      <c r="E83" s="8" t="s">
        <v>505</v>
      </c>
      <c r="F83" s="6" t="s">
        <v>506</v>
      </c>
      <c r="G83" s="6" t="s">
        <v>506</v>
      </c>
      <c r="H83" s="6" t="s">
        <v>500</v>
      </c>
      <c r="I83" s="6" t="s">
        <v>507</v>
      </c>
      <c r="J83" s="6" t="s">
        <v>259</v>
      </c>
      <c r="K83" s="6" t="s">
        <v>310</v>
      </c>
      <c r="L83" s="6" t="s">
        <v>92</v>
      </c>
      <c r="M83" s="9">
        <f>4861.42*2</f>
        <v>9722.84</v>
      </c>
      <c r="N83" s="6" t="s">
        <v>219</v>
      </c>
      <c r="O83" s="9">
        <f>4461.6424*2</f>
        <v>8923.2847999999994</v>
      </c>
      <c r="P83" s="6" t="s">
        <v>219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269</v>
      </c>
      <c r="AE83" s="7">
        <v>44580</v>
      </c>
      <c r="AF83" s="7">
        <v>44580</v>
      </c>
    </row>
    <row r="84" spans="1:32" s="6" customFormat="1" x14ac:dyDescent="0.25">
      <c r="A84" s="6">
        <v>2021</v>
      </c>
      <c r="B84" s="7">
        <v>44470</v>
      </c>
      <c r="C84" s="7">
        <v>44561</v>
      </c>
      <c r="D84" s="6" t="s">
        <v>82</v>
      </c>
      <c r="E84" s="8" t="s">
        <v>508</v>
      </c>
      <c r="F84" s="6" t="s">
        <v>509</v>
      </c>
      <c r="G84" s="6" t="s">
        <v>509</v>
      </c>
      <c r="H84" s="6" t="s">
        <v>500</v>
      </c>
      <c r="I84" s="6" t="s">
        <v>510</v>
      </c>
      <c r="J84" s="6" t="s">
        <v>235</v>
      </c>
      <c r="K84" s="6" t="s">
        <v>319</v>
      </c>
      <c r="L84" s="6" t="s">
        <v>93</v>
      </c>
      <c r="M84" s="9">
        <f>4861.42*2</f>
        <v>9722.84</v>
      </c>
      <c r="N84" s="6" t="s">
        <v>219</v>
      </c>
      <c r="O84" s="9">
        <f>4461.6424*2</f>
        <v>8923.2847999999994</v>
      </c>
      <c r="P84" s="6" t="s">
        <v>219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269</v>
      </c>
      <c r="AE84" s="7">
        <v>44580</v>
      </c>
      <c r="AF84" s="7">
        <v>44580</v>
      </c>
    </row>
    <row r="85" spans="1:32" s="6" customFormat="1" x14ac:dyDescent="0.25">
      <c r="A85" s="6">
        <v>2021</v>
      </c>
      <c r="B85" s="7">
        <v>44470</v>
      </c>
      <c r="C85" s="7">
        <v>44561</v>
      </c>
      <c r="D85" s="6" t="s">
        <v>82</v>
      </c>
      <c r="E85" s="8" t="s">
        <v>511</v>
      </c>
      <c r="F85" s="6" t="s">
        <v>512</v>
      </c>
      <c r="G85" s="6" t="s">
        <v>512</v>
      </c>
      <c r="H85" s="6" t="s">
        <v>500</v>
      </c>
      <c r="I85" s="6" t="s">
        <v>513</v>
      </c>
      <c r="J85" s="6" t="s">
        <v>217</v>
      </c>
      <c r="K85" s="6" t="s">
        <v>304</v>
      </c>
      <c r="L85" s="6" t="s">
        <v>93</v>
      </c>
      <c r="M85" s="9">
        <f>3790.28*2</f>
        <v>7580.56</v>
      </c>
      <c r="N85" s="6" t="s">
        <v>219</v>
      </c>
      <c r="O85" s="9">
        <f>3513.043344*2</f>
        <v>7026.0866880000003</v>
      </c>
      <c r="P85" s="6" t="s">
        <v>219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269</v>
      </c>
      <c r="AE85" s="7">
        <v>44580</v>
      </c>
      <c r="AF85" s="7">
        <v>44580</v>
      </c>
    </row>
    <row r="86" spans="1:32" s="6" customFormat="1" x14ac:dyDescent="0.25">
      <c r="A86" s="6">
        <v>2021</v>
      </c>
      <c r="B86" s="7">
        <v>44470</v>
      </c>
      <c r="C86" s="7">
        <v>44561</v>
      </c>
      <c r="D86" s="6" t="s">
        <v>82</v>
      </c>
      <c r="E86" s="8" t="s">
        <v>514</v>
      </c>
      <c r="F86" s="6" t="s">
        <v>515</v>
      </c>
      <c r="G86" s="6" t="s">
        <v>515</v>
      </c>
      <c r="H86" s="6" t="s">
        <v>500</v>
      </c>
      <c r="I86" s="6" t="s">
        <v>516</v>
      </c>
      <c r="J86" s="6" t="s">
        <v>350</v>
      </c>
      <c r="K86" s="6" t="s">
        <v>517</v>
      </c>
      <c r="L86" s="6" t="s">
        <v>92</v>
      </c>
      <c r="M86" s="9">
        <f>2759.34*2</f>
        <v>5518.68</v>
      </c>
      <c r="N86" s="6" t="s">
        <v>219</v>
      </c>
      <c r="O86" s="9">
        <f>2739.619616*2</f>
        <v>5479.2392319999999</v>
      </c>
      <c r="P86" s="6" t="s">
        <v>219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269</v>
      </c>
      <c r="AE86" s="7">
        <v>44580</v>
      </c>
      <c r="AF86" s="7">
        <v>44580</v>
      </c>
    </row>
    <row r="87" spans="1:32" s="6" customFormat="1" x14ac:dyDescent="0.25">
      <c r="A87" s="6">
        <v>2021</v>
      </c>
      <c r="B87" s="7">
        <v>44470</v>
      </c>
      <c r="C87" s="7">
        <v>44561</v>
      </c>
      <c r="D87" s="6" t="s">
        <v>82</v>
      </c>
      <c r="E87" s="8" t="s">
        <v>518</v>
      </c>
      <c r="F87" s="6" t="s">
        <v>519</v>
      </c>
      <c r="G87" s="6" t="s">
        <v>519</v>
      </c>
      <c r="H87" s="6" t="s">
        <v>500</v>
      </c>
      <c r="I87" s="6" t="s">
        <v>520</v>
      </c>
      <c r="J87" s="6" t="s">
        <v>521</v>
      </c>
      <c r="K87" s="6" t="s">
        <v>437</v>
      </c>
      <c r="L87" s="6" t="s">
        <v>93</v>
      </c>
      <c r="M87" s="9">
        <f>3790.28*2</f>
        <v>7580.56</v>
      </c>
      <c r="N87" s="6" t="s">
        <v>219</v>
      </c>
      <c r="O87" s="9">
        <f>3513.043344*2</f>
        <v>7026.0866880000003</v>
      </c>
      <c r="P87" s="6" t="s">
        <v>219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269</v>
      </c>
      <c r="AE87" s="7">
        <v>44580</v>
      </c>
      <c r="AF87" s="7">
        <v>44580</v>
      </c>
    </row>
    <row r="88" spans="1:32" s="6" customFormat="1" x14ac:dyDescent="0.25">
      <c r="A88" s="6">
        <v>2021</v>
      </c>
      <c r="B88" s="7">
        <v>44470</v>
      </c>
      <c r="C88" s="7">
        <v>44561</v>
      </c>
      <c r="D88" s="6" t="s">
        <v>82</v>
      </c>
      <c r="E88" s="8" t="s">
        <v>273</v>
      </c>
      <c r="F88" s="6" t="s">
        <v>522</v>
      </c>
      <c r="G88" s="6" t="s">
        <v>522</v>
      </c>
      <c r="H88" s="6" t="s">
        <v>523</v>
      </c>
      <c r="I88" s="6" t="s">
        <v>524</v>
      </c>
      <c r="J88" s="6" t="s">
        <v>231</v>
      </c>
      <c r="K88" s="6" t="s">
        <v>521</v>
      </c>
      <c r="L88" s="6" t="s">
        <v>92</v>
      </c>
      <c r="M88" s="9">
        <f>2354.06*2</f>
        <v>4708.12</v>
      </c>
      <c r="N88" s="6" t="s">
        <v>219</v>
      </c>
      <c r="O88" s="9">
        <f>2377.9528*2</f>
        <v>4755.9056</v>
      </c>
      <c r="P88" s="6" t="s">
        <v>219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269</v>
      </c>
      <c r="AE88" s="7">
        <v>44580</v>
      </c>
      <c r="AF88" s="7">
        <v>44580</v>
      </c>
    </row>
    <row r="89" spans="1:32" s="6" customFormat="1" x14ac:dyDescent="0.25">
      <c r="A89" s="6">
        <v>2021</v>
      </c>
      <c r="B89" s="7">
        <v>44470</v>
      </c>
      <c r="C89" s="7">
        <v>44561</v>
      </c>
      <c r="D89" s="6" t="s">
        <v>81</v>
      </c>
      <c r="E89" s="8" t="s">
        <v>525</v>
      </c>
      <c r="F89" s="6" t="s">
        <v>526</v>
      </c>
      <c r="G89" s="6" t="s">
        <v>526</v>
      </c>
      <c r="H89" s="6" t="s">
        <v>523</v>
      </c>
      <c r="I89" s="6" t="s">
        <v>527</v>
      </c>
      <c r="J89" s="6" t="s">
        <v>437</v>
      </c>
      <c r="K89" s="6" t="s">
        <v>521</v>
      </c>
      <c r="L89" s="6" t="s">
        <v>92</v>
      </c>
      <c r="M89" s="9">
        <f>3419.99*2</f>
        <v>6839.98</v>
      </c>
      <c r="N89" s="6" t="s">
        <v>219</v>
      </c>
      <c r="O89" s="9">
        <f>3308.140896*2</f>
        <v>6616.2817919999998</v>
      </c>
      <c r="P89" s="6" t="s">
        <v>219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269</v>
      </c>
      <c r="AE89" s="7">
        <v>44580</v>
      </c>
      <c r="AF89" s="7">
        <v>44580</v>
      </c>
    </row>
    <row r="90" spans="1:32" s="6" customFormat="1" x14ac:dyDescent="0.25">
      <c r="A90" s="6">
        <v>2021</v>
      </c>
      <c r="B90" s="7">
        <v>44470</v>
      </c>
      <c r="C90" s="7">
        <v>44561</v>
      </c>
      <c r="D90" s="6" t="s">
        <v>82</v>
      </c>
      <c r="E90" s="8" t="s">
        <v>528</v>
      </c>
      <c r="F90" s="6" t="s">
        <v>529</v>
      </c>
      <c r="G90" s="6" t="s">
        <v>529</v>
      </c>
      <c r="H90" s="6" t="s">
        <v>523</v>
      </c>
      <c r="I90" s="6" t="s">
        <v>530</v>
      </c>
      <c r="J90" s="6" t="s">
        <v>531</v>
      </c>
      <c r="K90" s="6" t="s">
        <v>319</v>
      </c>
      <c r="L90" s="6" t="s">
        <v>92</v>
      </c>
      <c r="M90" s="9">
        <f>3109.09*2</f>
        <v>6218.18</v>
      </c>
      <c r="N90" s="6" t="s">
        <v>219</v>
      </c>
      <c r="O90" s="9">
        <f>3031.066816*2</f>
        <v>6062.133632</v>
      </c>
      <c r="P90" s="6" t="s">
        <v>219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269</v>
      </c>
      <c r="AE90" s="7">
        <v>44580</v>
      </c>
      <c r="AF90" s="7">
        <v>44580</v>
      </c>
    </row>
    <row r="91" spans="1:32" s="6" customFormat="1" x14ac:dyDescent="0.25">
      <c r="A91" s="6">
        <v>2021</v>
      </c>
      <c r="B91" s="7">
        <v>44470</v>
      </c>
      <c r="C91" s="7">
        <v>44561</v>
      </c>
      <c r="D91" s="6" t="s">
        <v>82</v>
      </c>
      <c r="E91" s="8" t="s">
        <v>532</v>
      </c>
      <c r="F91" s="6" t="s">
        <v>533</v>
      </c>
      <c r="G91" s="6" t="s">
        <v>533</v>
      </c>
      <c r="H91" s="6" t="s">
        <v>523</v>
      </c>
      <c r="I91" s="6" t="s">
        <v>534</v>
      </c>
      <c r="J91" s="6" t="s">
        <v>535</v>
      </c>
      <c r="K91" s="6" t="s">
        <v>536</v>
      </c>
      <c r="L91" s="6" t="s">
        <v>92</v>
      </c>
      <c r="M91" s="9">
        <f>2354.06*2</f>
        <v>4708.12</v>
      </c>
      <c r="N91" s="6" t="s">
        <v>219</v>
      </c>
      <c r="O91" s="9">
        <f>2377.9528*2</f>
        <v>4755.9056</v>
      </c>
      <c r="P91" s="6" t="s">
        <v>219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269</v>
      </c>
      <c r="AE91" s="7">
        <v>44580</v>
      </c>
      <c r="AF91" s="7">
        <v>44580</v>
      </c>
    </row>
    <row r="92" spans="1:32" s="6" customFormat="1" x14ac:dyDescent="0.25">
      <c r="A92" s="6">
        <v>2021</v>
      </c>
      <c r="B92" s="7">
        <v>44470</v>
      </c>
      <c r="C92" s="7">
        <v>44561</v>
      </c>
      <c r="D92" s="6" t="s">
        <v>82</v>
      </c>
      <c r="E92" s="8" t="s">
        <v>537</v>
      </c>
      <c r="F92" s="6" t="s">
        <v>538</v>
      </c>
      <c r="G92" s="6" t="s">
        <v>538</v>
      </c>
      <c r="H92" s="6" t="s">
        <v>523</v>
      </c>
      <c r="I92" s="6" t="s">
        <v>539</v>
      </c>
      <c r="J92" s="6" t="s">
        <v>230</v>
      </c>
      <c r="K92" s="6" t="s">
        <v>319</v>
      </c>
      <c r="L92" s="6" t="s">
        <v>92</v>
      </c>
      <c r="M92" s="9">
        <f>2227.2*2</f>
        <v>4454.3999999999996</v>
      </c>
      <c r="N92" s="6" t="s">
        <v>219</v>
      </c>
      <c r="O92" s="9">
        <f>2273.61184*2</f>
        <v>4547.2236800000001</v>
      </c>
      <c r="P92" s="6" t="s">
        <v>219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269</v>
      </c>
      <c r="AE92" s="7">
        <v>44580</v>
      </c>
      <c r="AF92" s="7">
        <v>44580</v>
      </c>
    </row>
    <row r="93" spans="1:32" s="6" customFormat="1" x14ac:dyDescent="0.25">
      <c r="A93" s="6">
        <v>2021</v>
      </c>
      <c r="B93" s="7">
        <v>44470</v>
      </c>
      <c r="C93" s="7">
        <v>44561</v>
      </c>
      <c r="D93" s="6" t="s">
        <v>82</v>
      </c>
      <c r="E93" s="8" t="s">
        <v>540</v>
      </c>
      <c r="F93" s="6" t="s">
        <v>541</v>
      </c>
      <c r="G93" s="6" t="s">
        <v>541</v>
      </c>
      <c r="H93" s="6" t="s">
        <v>523</v>
      </c>
      <c r="I93" s="6" t="s">
        <v>542</v>
      </c>
      <c r="J93" s="6" t="s">
        <v>543</v>
      </c>
      <c r="K93" s="6" t="s">
        <v>231</v>
      </c>
      <c r="L93" s="6" t="s">
        <v>92</v>
      </c>
      <c r="M93" s="9">
        <f>2125.5*2</f>
        <v>4251</v>
      </c>
      <c r="N93" s="6" t="s">
        <v>219</v>
      </c>
      <c r="O93" s="9">
        <f>2192.37064*2</f>
        <v>4384.7412800000002</v>
      </c>
      <c r="P93" s="6" t="s">
        <v>219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269</v>
      </c>
      <c r="AE93" s="7">
        <v>44580</v>
      </c>
      <c r="AF93" s="7">
        <v>44580</v>
      </c>
    </row>
    <row r="94" spans="1:32" s="6" customFormat="1" x14ac:dyDescent="0.25">
      <c r="A94" s="6">
        <v>2021</v>
      </c>
      <c r="B94" s="7">
        <v>44470</v>
      </c>
      <c r="C94" s="7">
        <v>44561</v>
      </c>
      <c r="D94" s="6" t="s">
        <v>82</v>
      </c>
      <c r="E94" s="8" t="s">
        <v>544</v>
      </c>
      <c r="F94" s="6" t="s">
        <v>214</v>
      </c>
      <c r="G94" s="6" t="s">
        <v>214</v>
      </c>
      <c r="H94" s="6" t="s">
        <v>523</v>
      </c>
      <c r="I94" s="6" t="s">
        <v>545</v>
      </c>
      <c r="J94" s="6" t="s">
        <v>288</v>
      </c>
      <c r="K94" s="6" t="s">
        <v>249</v>
      </c>
      <c r="L94" s="6" t="s">
        <v>92</v>
      </c>
      <c r="M94" s="9">
        <f>2227.2*2</f>
        <v>4454.3999999999996</v>
      </c>
      <c r="N94" s="6" t="s">
        <v>219</v>
      </c>
      <c r="O94" s="9">
        <f>2273.61184*2</f>
        <v>4547.2236800000001</v>
      </c>
      <c r="P94" s="6" t="s">
        <v>219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269</v>
      </c>
      <c r="AE94" s="7">
        <v>44580</v>
      </c>
      <c r="AF94" s="7">
        <v>44580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6" workbookViewId="0">
      <selection activeCell="A4" sqref="A4:XFD9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552</v>
      </c>
      <c r="C5" s="12">
        <f t="shared" ref="C5:C11" si="0">17070.19995*2</f>
        <v>34140.399899999997</v>
      </c>
      <c r="D5" s="12">
        <f t="shared" ref="D5:D11" si="1">14054.07911376*2</f>
        <v>28108.158227520002</v>
      </c>
      <c r="E5" t="s">
        <v>219</v>
      </c>
      <c r="F5" t="s">
        <v>553</v>
      </c>
    </row>
    <row r="6" spans="1:6" x14ac:dyDescent="0.25">
      <c r="A6">
        <v>3</v>
      </c>
      <c r="B6" t="s">
        <v>552</v>
      </c>
      <c r="C6" s="12">
        <f t="shared" si="0"/>
        <v>34140.399899999997</v>
      </c>
      <c r="D6" s="12">
        <f t="shared" si="1"/>
        <v>28108.158227520002</v>
      </c>
      <c r="E6" t="s">
        <v>219</v>
      </c>
      <c r="F6" t="s">
        <v>553</v>
      </c>
    </row>
    <row r="7" spans="1:6" x14ac:dyDescent="0.25">
      <c r="A7">
        <v>4</v>
      </c>
      <c r="B7" t="s">
        <v>552</v>
      </c>
      <c r="C7" s="12">
        <f t="shared" si="0"/>
        <v>34140.399899999997</v>
      </c>
      <c r="D7" s="12">
        <f t="shared" si="1"/>
        <v>28108.158227520002</v>
      </c>
      <c r="E7" t="s">
        <v>219</v>
      </c>
      <c r="F7" t="s">
        <v>553</v>
      </c>
    </row>
    <row r="8" spans="1:6" x14ac:dyDescent="0.25">
      <c r="A8">
        <v>5</v>
      </c>
      <c r="B8" t="s">
        <v>552</v>
      </c>
      <c r="C8" s="12">
        <f t="shared" si="0"/>
        <v>34140.399899999997</v>
      </c>
      <c r="D8" s="12">
        <f t="shared" si="1"/>
        <v>28108.158227520002</v>
      </c>
      <c r="E8" t="s">
        <v>219</v>
      </c>
      <c r="F8" t="s">
        <v>553</v>
      </c>
    </row>
    <row r="9" spans="1:6" x14ac:dyDescent="0.25">
      <c r="A9">
        <v>6</v>
      </c>
      <c r="B9" t="s">
        <v>552</v>
      </c>
      <c r="C9" s="12">
        <f t="shared" si="0"/>
        <v>34140.399899999997</v>
      </c>
      <c r="D9" s="12">
        <f t="shared" si="1"/>
        <v>28108.158227520002</v>
      </c>
      <c r="E9" t="s">
        <v>219</v>
      </c>
      <c r="F9" t="s">
        <v>553</v>
      </c>
    </row>
    <row r="10" spans="1:6" x14ac:dyDescent="0.25">
      <c r="A10">
        <v>7</v>
      </c>
      <c r="B10" t="s">
        <v>552</v>
      </c>
      <c r="C10" s="12">
        <f t="shared" si="0"/>
        <v>34140.399899999997</v>
      </c>
      <c r="D10" s="12">
        <f t="shared" si="1"/>
        <v>28108.158227520002</v>
      </c>
      <c r="E10" t="s">
        <v>219</v>
      </c>
      <c r="F10" t="s">
        <v>553</v>
      </c>
    </row>
    <row r="11" spans="1:6" x14ac:dyDescent="0.25">
      <c r="A11">
        <v>8</v>
      </c>
      <c r="B11" t="s">
        <v>552</v>
      </c>
      <c r="C11" s="12">
        <f t="shared" si="0"/>
        <v>34140.399899999997</v>
      </c>
      <c r="D11" s="12">
        <f t="shared" si="1"/>
        <v>28108.158227520002</v>
      </c>
      <c r="E11" t="s">
        <v>219</v>
      </c>
      <c r="F11" t="s">
        <v>553</v>
      </c>
    </row>
    <row r="12" spans="1:6" x14ac:dyDescent="0.25">
      <c r="A12">
        <v>9</v>
      </c>
      <c r="B12" t="s">
        <v>552</v>
      </c>
      <c r="C12" s="12">
        <f>19162.279995*2</f>
        <v>38324.559990000002</v>
      </c>
      <c r="D12" s="12">
        <f>15654.101932176*2</f>
        <v>31308.203864351999</v>
      </c>
      <c r="E12" t="s">
        <v>219</v>
      </c>
      <c r="F12" t="s">
        <v>553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9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15" workbookViewId="0">
      <selection activeCell="A4" sqref="A4:XFD9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C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9" workbookViewId="0">
      <selection activeCell="C92" sqref="C9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3" workbookViewId="0">
      <selection activeCell="A4" sqref="A4:C9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546</v>
      </c>
      <c r="C4" t="s">
        <v>546</v>
      </c>
    </row>
    <row r="5" spans="1:3" x14ac:dyDescent="0.25">
      <c r="A5">
        <v>2</v>
      </c>
      <c r="B5" t="s">
        <v>546</v>
      </c>
      <c r="C5" t="s">
        <v>546</v>
      </c>
    </row>
    <row r="6" spans="1:3" x14ac:dyDescent="0.25">
      <c r="A6">
        <v>3</v>
      </c>
      <c r="B6" t="s">
        <v>546</v>
      </c>
      <c r="C6" t="s">
        <v>546</v>
      </c>
    </row>
    <row r="7" spans="1:3" x14ac:dyDescent="0.25">
      <c r="A7">
        <v>4</v>
      </c>
      <c r="B7" t="s">
        <v>546</v>
      </c>
      <c r="C7" t="s">
        <v>546</v>
      </c>
    </row>
    <row r="8" spans="1:3" x14ac:dyDescent="0.25">
      <c r="A8">
        <v>5</v>
      </c>
      <c r="B8" t="s">
        <v>546</v>
      </c>
      <c r="C8" t="s">
        <v>546</v>
      </c>
    </row>
    <row r="9" spans="1:3" x14ac:dyDescent="0.25">
      <c r="A9">
        <v>6</v>
      </c>
      <c r="B9" t="s">
        <v>546</v>
      </c>
      <c r="C9" t="s">
        <v>546</v>
      </c>
    </row>
    <row r="10" spans="1:3" x14ac:dyDescent="0.25">
      <c r="A10">
        <v>7</v>
      </c>
      <c r="B10" t="s">
        <v>546</v>
      </c>
      <c r="C10" t="s">
        <v>546</v>
      </c>
    </row>
    <row r="11" spans="1:3" x14ac:dyDescent="0.25">
      <c r="A11">
        <v>8</v>
      </c>
      <c r="B11" t="s">
        <v>546</v>
      </c>
      <c r="C11" t="s">
        <v>546</v>
      </c>
    </row>
    <row r="12" spans="1:3" x14ac:dyDescent="0.25">
      <c r="A12">
        <v>9</v>
      </c>
      <c r="B12" t="s">
        <v>546</v>
      </c>
      <c r="C12" t="s">
        <v>546</v>
      </c>
    </row>
    <row r="13" spans="1:3" x14ac:dyDescent="0.25">
      <c r="A13">
        <v>10</v>
      </c>
      <c r="B13" t="s">
        <v>546</v>
      </c>
      <c r="C13" t="s">
        <v>546</v>
      </c>
    </row>
    <row r="14" spans="1:3" x14ac:dyDescent="0.25">
      <c r="A14">
        <v>11</v>
      </c>
      <c r="B14" t="s">
        <v>546</v>
      </c>
      <c r="C14" t="s">
        <v>546</v>
      </c>
    </row>
    <row r="15" spans="1:3" x14ac:dyDescent="0.25">
      <c r="A15">
        <v>12</v>
      </c>
      <c r="B15" t="s">
        <v>546</v>
      </c>
      <c r="C15" t="s">
        <v>546</v>
      </c>
    </row>
    <row r="16" spans="1:3" x14ac:dyDescent="0.25">
      <c r="A16">
        <v>13</v>
      </c>
      <c r="B16" t="s">
        <v>546</v>
      </c>
      <c r="C16" t="s">
        <v>546</v>
      </c>
    </row>
    <row r="17" spans="1:3" x14ac:dyDescent="0.25">
      <c r="A17">
        <v>14</v>
      </c>
      <c r="B17" t="s">
        <v>546</v>
      </c>
      <c r="C17" t="s">
        <v>546</v>
      </c>
    </row>
    <row r="18" spans="1:3" x14ac:dyDescent="0.25">
      <c r="A18">
        <v>15</v>
      </c>
      <c r="B18" t="s">
        <v>546</v>
      </c>
      <c r="C18" t="s">
        <v>546</v>
      </c>
    </row>
    <row r="19" spans="1:3" x14ac:dyDescent="0.25">
      <c r="A19">
        <v>16</v>
      </c>
      <c r="B19" t="s">
        <v>546</v>
      </c>
      <c r="C19" t="s">
        <v>546</v>
      </c>
    </row>
    <row r="20" spans="1:3" x14ac:dyDescent="0.25">
      <c r="A20">
        <v>17</v>
      </c>
      <c r="B20" t="s">
        <v>546</v>
      </c>
      <c r="C20" t="s">
        <v>546</v>
      </c>
    </row>
    <row r="21" spans="1:3" x14ac:dyDescent="0.25">
      <c r="A21">
        <v>18</v>
      </c>
      <c r="B21" t="s">
        <v>546</v>
      </c>
      <c r="C21" t="s">
        <v>546</v>
      </c>
    </row>
    <row r="22" spans="1:3" x14ac:dyDescent="0.25">
      <c r="A22">
        <v>19</v>
      </c>
      <c r="B22" t="s">
        <v>546</v>
      </c>
      <c r="C22" t="s">
        <v>546</v>
      </c>
    </row>
    <row r="23" spans="1:3" x14ac:dyDescent="0.25">
      <c r="A23">
        <v>20</v>
      </c>
      <c r="B23" t="s">
        <v>546</v>
      </c>
      <c r="C23" t="s">
        <v>546</v>
      </c>
    </row>
    <row r="24" spans="1:3" x14ac:dyDescent="0.25">
      <c r="A24">
        <v>21</v>
      </c>
      <c r="B24" t="s">
        <v>546</v>
      </c>
      <c r="C24" t="s">
        <v>546</v>
      </c>
    </row>
    <row r="25" spans="1:3" x14ac:dyDescent="0.25">
      <c r="A25">
        <v>22</v>
      </c>
      <c r="B25" t="s">
        <v>546</v>
      </c>
      <c r="C25" t="s">
        <v>546</v>
      </c>
    </row>
    <row r="26" spans="1:3" x14ac:dyDescent="0.25">
      <c r="A26">
        <v>23</v>
      </c>
      <c r="B26" t="s">
        <v>546</v>
      </c>
      <c r="C26" t="s">
        <v>546</v>
      </c>
    </row>
    <row r="27" spans="1:3" x14ac:dyDescent="0.25">
      <c r="A27">
        <v>24</v>
      </c>
      <c r="B27" t="s">
        <v>546</v>
      </c>
      <c r="C27" t="s">
        <v>546</v>
      </c>
    </row>
    <row r="28" spans="1:3" x14ac:dyDescent="0.25">
      <c r="A28">
        <v>25</v>
      </c>
      <c r="B28" t="s">
        <v>546</v>
      </c>
      <c r="C28" t="s">
        <v>546</v>
      </c>
    </row>
    <row r="29" spans="1:3" x14ac:dyDescent="0.25">
      <c r="A29">
        <v>26</v>
      </c>
      <c r="B29" t="s">
        <v>546</v>
      </c>
      <c r="C29" t="s">
        <v>546</v>
      </c>
    </row>
    <row r="30" spans="1:3" x14ac:dyDescent="0.25">
      <c r="A30">
        <v>27</v>
      </c>
      <c r="B30" t="s">
        <v>546</v>
      </c>
      <c r="C30" t="s">
        <v>546</v>
      </c>
    </row>
    <row r="31" spans="1:3" x14ac:dyDescent="0.25">
      <c r="A31">
        <v>28</v>
      </c>
      <c r="B31" t="s">
        <v>546</v>
      </c>
      <c r="C31" t="s">
        <v>546</v>
      </c>
    </row>
    <row r="32" spans="1:3" x14ac:dyDescent="0.25">
      <c r="A32">
        <v>29</v>
      </c>
      <c r="B32" t="s">
        <v>546</v>
      </c>
      <c r="C32" t="s">
        <v>546</v>
      </c>
    </row>
    <row r="33" spans="1:3" x14ac:dyDescent="0.25">
      <c r="A33">
        <v>30</v>
      </c>
      <c r="B33" t="s">
        <v>546</v>
      </c>
      <c r="C33" t="s">
        <v>546</v>
      </c>
    </row>
    <row r="34" spans="1:3" x14ac:dyDescent="0.25">
      <c r="A34">
        <v>31</v>
      </c>
      <c r="B34" t="s">
        <v>546</v>
      </c>
      <c r="C34" t="s">
        <v>546</v>
      </c>
    </row>
    <row r="35" spans="1:3" x14ac:dyDescent="0.25">
      <c r="A35">
        <v>32</v>
      </c>
      <c r="B35" t="s">
        <v>546</v>
      </c>
      <c r="C35" t="s">
        <v>546</v>
      </c>
    </row>
    <row r="36" spans="1:3" x14ac:dyDescent="0.25">
      <c r="A36">
        <v>33</v>
      </c>
      <c r="B36" t="s">
        <v>546</v>
      </c>
      <c r="C36" t="s">
        <v>546</v>
      </c>
    </row>
    <row r="37" spans="1:3" x14ac:dyDescent="0.25">
      <c r="A37">
        <v>34</v>
      </c>
      <c r="B37" t="s">
        <v>546</v>
      </c>
      <c r="C37" t="s">
        <v>546</v>
      </c>
    </row>
    <row r="38" spans="1:3" x14ac:dyDescent="0.25">
      <c r="A38">
        <v>35</v>
      </c>
      <c r="B38" t="s">
        <v>546</v>
      </c>
      <c r="C38" t="s">
        <v>546</v>
      </c>
    </row>
    <row r="39" spans="1:3" x14ac:dyDescent="0.25">
      <c r="A39">
        <v>36</v>
      </c>
      <c r="B39" t="s">
        <v>546</v>
      </c>
      <c r="C39" t="s">
        <v>546</v>
      </c>
    </row>
    <row r="40" spans="1:3" x14ac:dyDescent="0.25">
      <c r="A40">
        <v>37</v>
      </c>
      <c r="B40" t="s">
        <v>546</v>
      </c>
      <c r="C40" t="s">
        <v>546</v>
      </c>
    </row>
    <row r="41" spans="1:3" x14ac:dyDescent="0.25">
      <c r="A41">
        <v>38</v>
      </c>
      <c r="B41" t="s">
        <v>546</v>
      </c>
      <c r="C41" t="s">
        <v>546</v>
      </c>
    </row>
    <row r="42" spans="1:3" x14ac:dyDescent="0.25">
      <c r="A42">
        <v>39</v>
      </c>
      <c r="B42" t="s">
        <v>546</v>
      </c>
      <c r="C42" t="s">
        <v>546</v>
      </c>
    </row>
    <row r="43" spans="1:3" x14ac:dyDescent="0.25">
      <c r="A43">
        <v>40</v>
      </c>
      <c r="B43" t="s">
        <v>546</v>
      </c>
      <c r="C43" t="s">
        <v>546</v>
      </c>
    </row>
    <row r="44" spans="1:3" x14ac:dyDescent="0.25">
      <c r="A44">
        <v>41</v>
      </c>
      <c r="B44" t="s">
        <v>546</v>
      </c>
      <c r="C44" t="s">
        <v>546</v>
      </c>
    </row>
    <row r="45" spans="1:3" x14ac:dyDescent="0.25">
      <c r="A45">
        <v>42</v>
      </c>
      <c r="B45" t="s">
        <v>546</v>
      </c>
      <c r="C45" t="s">
        <v>546</v>
      </c>
    </row>
    <row r="46" spans="1:3" x14ac:dyDescent="0.25">
      <c r="A46">
        <v>43</v>
      </c>
      <c r="B46" t="s">
        <v>546</v>
      </c>
      <c r="C46" t="s">
        <v>546</v>
      </c>
    </row>
    <row r="47" spans="1:3" x14ac:dyDescent="0.25">
      <c r="A47">
        <v>44</v>
      </c>
      <c r="B47" t="s">
        <v>546</v>
      </c>
      <c r="C47" t="s">
        <v>546</v>
      </c>
    </row>
    <row r="48" spans="1:3" x14ac:dyDescent="0.25">
      <c r="A48">
        <v>45</v>
      </c>
      <c r="B48" t="s">
        <v>546</v>
      </c>
      <c r="C48" t="s">
        <v>546</v>
      </c>
    </row>
    <row r="49" spans="1:3" x14ac:dyDescent="0.25">
      <c r="A49">
        <v>46</v>
      </c>
      <c r="B49" t="s">
        <v>546</v>
      </c>
      <c r="C49" t="s">
        <v>546</v>
      </c>
    </row>
    <row r="50" spans="1:3" x14ac:dyDescent="0.25">
      <c r="A50">
        <v>47</v>
      </c>
      <c r="B50" t="s">
        <v>546</v>
      </c>
      <c r="C50" t="s">
        <v>546</v>
      </c>
    </row>
    <row r="51" spans="1:3" x14ac:dyDescent="0.25">
      <c r="A51">
        <v>48</v>
      </c>
      <c r="B51" t="s">
        <v>546</v>
      </c>
      <c r="C51" t="s">
        <v>546</v>
      </c>
    </row>
    <row r="52" spans="1:3" x14ac:dyDescent="0.25">
      <c r="A52">
        <v>49</v>
      </c>
      <c r="B52" t="s">
        <v>546</v>
      </c>
      <c r="C52" t="s">
        <v>546</v>
      </c>
    </row>
    <row r="53" spans="1:3" x14ac:dyDescent="0.25">
      <c r="A53">
        <v>50</v>
      </c>
      <c r="B53" t="s">
        <v>546</v>
      </c>
      <c r="C53" t="s">
        <v>546</v>
      </c>
    </row>
    <row r="54" spans="1:3" x14ac:dyDescent="0.25">
      <c r="A54">
        <v>51</v>
      </c>
      <c r="B54" t="s">
        <v>546</v>
      </c>
      <c r="C54" t="s">
        <v>546</v>
      </c>
    </row>
    <row r="55" spans="1:3" x14ac:dyDescent="0.25">
      <c r="A55">
        <v>52</v>
      </c>
      <c r="B55" t="s">
        <v>546</v>
      </c>
      <c r="C55" t="s">
        <v>546</v>
      </c>
    </row>
    <row r="56" spans="1:3" x14ac:dyDescent="0.25">
      <c r="A56">
        <v>53</v>
      </c>
      <c r="B56" t="s">
        <v>546</v>
      </c>
      <c r="C56" t="s">
        <v>546</v>
      </c>
    </row>
    <row r="57" spans="1:3" x14ac:dyDescent="0.25">
      <c r="A57">
        <v>54</v>
      </c>
      <c r="B57" t="s">
        <v>546</v>
      </c>
      <c r="C57" t="s">
        <v>546</v>
      </c>
    </row>
    <row r="58" spans="1:3" x14ac:dyDescent="0.25">
      <c r="A58">
        <v>55</v>
      </c>
      <c r="B58" t="s">
        <v>546</v>
      </c>
      <c r="C58" t="s">
        <v>546</v>
      </c>
    </row>
    <row r="59" spans="1:3" x14ac:dyDescent="0.25">
      <c r="A59">
        <v>56</v>
      </c>
      <c r="B59" t="s">
        <v>546</v>
      </c>
      <c r="C59" t="s">
        <v>546</v>
      </c>
    </row>
    <row r="60" spans="1:3" x14ac:dyDescent="0.25">
      <c r="A60">
        <v>57</v>
      </c>
      <c r="B60" t="s">
        <v>546</v>
      </c>
      <c r="C60" t="s">
        <v>546</v>
      </c>
    </row>
    <row r="61" spans="1:3" x14ac:dyDescent="0.25">
      <c r="A61">
        <v>58</v>
      </c>
      <c r="B61" t="s">
        <v>546</v>
      </c>
      <c r="C61" t="s">
        <v>546</v>
      </c>
    </row>
    <row r="62" spans="1:3" x14ac:dyDescent="0.25">
      <c r="A62">
        <v>59</v>
      </c>
      <c r="B62" t="s">
        <v>546</v>
      </c>
      <c r="C62" t="s">
        <v>546</v>
      </c>
    </row>
    <row r="63" spans="1:3" x14ac:dyDescent="0.25">
      <c r="A63">
        <v>60</v>
      </c>
      <c r="B63" t="s">
        <v>546</v>
      </c>
      <c r="C63" t="s">
        <v>546</v>
      </c>
    </row>
    <row r="64" spans="1:3" x14ac:dyDescent="0.25">
      <c r="A64">
        <v>61</v>
      </c>
      <c r="B64" t="s">
        <v>546</v>
      </c>
      <c r="C64" t="s">
        <v>546</v>
      </c>
    </row>
    <row r="65" spans="1:3" x14ac:dyDescent="0.25">
      <c r="A65">
        <v>62</v>
      </c>
      <c r="B65" t="s">
        <v>546</v>
      </c>
      <c r="C65" t="s">
        <v>546</v>
      </c>
    </row>
    <row r="66" spans="1:3" x14ac:dyDescent="0.25">
      <c r="A66">
        <v>63</v>
      </c>
      <c r="B66" t="s">
        <v>546</v>
      </c>
      <c r="C66" t="s">
        <v>546</v>
      </c>
    </row>
    <row r="67" spans="1:3" x14ac:dyDescent="0.25">
      <c r="A67">
        <v>64</v>
      </c>
      <c r="B67" t="s">
        <v>546</v>
      </c>
      <c r="C67" t="s">
        <v>546</v>
      </c>
    </row>
    <row r="68" spans="1:3" x14ac:dyDescent="0.25">
      <c r="A68">
        <v>65</v>
      </c>
      <c r="B68" t="s">
        <v>546</v>
      </c>
      <c r="C68" t="s">
        <v>546</v>
      </c>
    </row>
    <row r="69" spans="1:3" x14ac:dyDescent="0.25">
      <c r="A69">
        <v>66</v>
      </c>
      <c r="B69" t="s">
        <v>546</v>
      </c>
      <c r="C69" t="s">
        <v>546</v>
      </c>
    </row>
    <row r="70" spans="1:3" x14ac:dyDescent="0.25">
      <c r="A70">
        <v>67</v>
      </c>
      <c r="B70" t="s">
        <v>546</v>
      </c>
      <c r="C70" t="s">
        <v>546</v>
      </c>
    </row>
    <row r="71" spans="1:3" x14ac:dyDescent="0.25">
      <c r="A71">
        <v>68</v>
      </c>
      <c r="B71" t="s">
        <v>546</v>
      </c>
      <c r="C71" t="s">
        <v>546</v>
      </c>
    </row>
    <row r="72" spans="1:3" x14ac:dyDescent="0.25">
      <c r="A72">
        <v>69</v>
      </c>
      <c r="B72" t="s">
        <v>546</v>
      </c>
      <c r="C72" t="s">
        <v>546</v>
      </c>
    </row>
    <row r="73" spans="1:3" x14ac:dyDescent="0.25">
      <c r="A73">
        <v>70</v>
      </c>
      <c r="B73" t="s">
        <v>546</v>
      </c>
      <c r="C73" t="s">
        <v>546</v>
      </c>
    </row>
    <row r="74" spans="1:3" x14ac:dyDescent="0.25">
      <c r="A74">
        <v>71</v>
      </c>
      <c r="B74" t="s">
        <v>546</v>
      </c>
      <c r="C74" t="s">
        <v>546</v>
      </c>
    </row>
    <row r="75" spans="1:3" x14ac:dyDescent="0.25">
      <c r="A75">
        <v>72</v>
      </c>
      <c r="B75" t="s">
        <v>546</v>
      </c>
      <c r="C75" t="s">
        <v>546</v>
      </c>
    </row>
    <row r="76" spans="1:3" x14ac:dyDescent="0.25">
      <c r="A76">
        <v>73</v>
      </c>
      <c r="B76" t="s">
        <v>546</v>
      </c>
      <c r="C76" t="s">
        <v>546</v>
      </c>
    </row>
    <row r="77" spans="1:3" x14ac:dyDescent="0.25">
      <c r="A77">
        <v>74</v>
      </c>
      <c r="B77" t="s">
        <v>546</v>
      </c>
      <c r="C77" t="s">
        <v>546</v>
      </c>
    </row>
    <row r="78" spans="1:3" x14ac:dyDescent="0.25">
      <c r="A78">
        <v>75</v>
      </c>
      <c r="B78" t="s">
        <v>546</v>
      </c>
      <c r="C78" t="s">
        <v>546</v>
      </c>
    </row>
    <row r="79" spans="1:3" x14ac:dyDescent="0.25">
      <c r="A79">
        <v>76</v>
      </c>
      <c r="B79" t="s">
        <v>546</v>
      </c>
      <c r="C79" t="s">
        <v>546</v>
      </c>
    </row>
    <row r="80" spans="1:3" x14ac:dyDescent="0.25">
      <c r="A80">
        <v>77</v>
      </c>
      <c r="B80" t="s">
        <v>546</v>
      </c>
      <c r="C80" t="s">
        <v>546</v>
      </c>
    </row>
    <row r="81" spans="1:3" x14ac:dyDescent="0.25">
      <c r="A81">
        <v>78</v>
      </c>
      <c r="B81" t="s">
        <v>546</v>
      </c>
      <c r="C81" t="s">
        <v>546</v>
      </c>
    </row>
    <row r="82" spans="1:3" x14ac:dyDescent="0.25">
      <c r="A82">
        <v>79</v>
      </c>
      <c r="B82" t="s">
        <v>546</v>
      </c>
      <c r="C82" t="s">
        <v>546</v>
      </c>
    </row>
    <row r="83" spans="1:3" x14ac:dyDescent="0.25">
      <c r="A83">
        <v>80</v>
      </c>
      <c r="B83" t="s">
        <v>546</v>
      </c>
      <c r="C83" t="s">
        <v>546</v>
      </c>
    </row>
    <row r="84" spans="1:3" x14ac:dyDescent="0.25">
      <c r="A84">
        <v>81</v>
      </c>
      <c r="B84" t="s">
        <v>546</v>
      </c>
      <c r="C84" t="s">
        <v>546</v>
      </c>
    </row>
    <row r="85" spans="1:3" x14ac:dyDescent="0.25">
      <c r="A85">
        <v>82</v>
      </c>
      <c r="B85" t="s">
        <v>546</v>
      </c>
      <c r="C85" t="s">
        <v>546</v>
      </c>
    </row>
    <row r="86" spans="1:3" x14ac:dyDescent="0.25">
      <c r="A86">
        <v>83</v>
      </c>
      <c r="B86" t="s">
        <v>546</v>
      </c>
      <c r="C86" t="s">
        <v>546</v>
      </c>
    </row>
    <row r="87" spans="1:3" x14ac:dyDescent="0.25">
      <c r="A87">
        <v>84</v>
      </c>
      <c r="B87" t="s">
        <v>546</v>
      </c>
      <c r="C87" t="s">
        <v>546</v>
      </c>
    </row>
    <row r="88" spans="1:3" x14ac:dyDescent="0.25">
      <c r="A88">
        <v>85</v>
      </c>
      <c r="B88" t="s">
        <v>546</v>
      </c>
      <c r="C88" t="s">
        <v>546</v>
      </c>
    </row>
    <row r="89" spans="1:3" x14ac:dyDescent="0.25">
      <c r="A89">
        <v>86</v>
      </c>
      <c r="B89" t="s">
        <v>546</v>
      </c>
      <c r="C89" t="s">
        <v>546</v>
      </c>
    </row>
    <row r="90" spans="1:3" x14ac:dyDescent="0.25">
      <c r="A90">
        <v>87</v>
      </c>
      <c r="B90" t="s">
        <v>546</v>
      </c>
      <c r="C90" t="s">
        <v>546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s="11" customFormat="1" x14ac:dyDescent="0.25">
      <c r="A4" s="11">
        <v>1</v>
      </c>
      <c r="B4" s="11" t="s">
        <v>546</v>
      </c>
      <c r="C4" s="11">
        <v>0</v>
      </c>
      <c r="D4" s="11">
        <v>0</v>
      </c>
      <c r="E4" s="11" t="s">
        <v>219</v>
      </c>
      <c r="F4" s="11" t="s">
        <v>546</v>
      </c>
    </row>
    <row r="5" spans="1:6" s="11" customFormat="1" x14ac:dyDescent="0.25">
      <c r="A5" s="11">
        <v>2</v>
      </c>
      <c r="B5" s="11" t="s">
        <v>546</v>
      </c>
      <c r="C5" s="11">
        <v>0</v>
      </c>
      <c r="D5" s="11">
        <v>0</v>
      </c>
      <c r="E5" s="11" t="s">
        <v>219</v>
      </c>
      <c r="F5" s="11" t="s">
        <v>546</v>
      </c>
    </row>
    <row r="6" spans="1:6" s="11" customFormat="1" x14ac:dyDescent="0.25">
      <c r="A6" s="11">
        <v>3</v>
      </c>
      <c r="B6" s="11" t="s">
        <v>546</v>
      </c>
      <c r="C6" s="11">
        <v>0</v>
      </c>
      <c r="D6" s="11">
        <v>0</v>
      </c>
      <c r="E6" s="11" t="s">
        <v>219</v>
      </c>
      <c r="F6" s="11" t="s">
        <v>546</v>
      </c>
    </row>
    <row r="7" spans="1:6" s="11" customFormat="1" x14ac:dyDescent="0.25">
      <c r="A7" s="11">
        <v>4</v>
      </c>
      <c r="B7" s="11" t="s">
        <v>546</v>
      </c>
      <c r="C7" s="11">
        <v>0</v>
      </c>
      <c r="D7" s="11">
        <v>0</v>
      </c>
      <c r="E7" s="11" t="s">
        <v>219</v>
      </c>
      <c r="F7" s="11" t="s">
        <v>546</v>
      </c>
    </row>
    <row r="8" spans="1:6" s="11" customFormat="1" x14ac:dyDescent="0.25">
      <c r="A8" s="11">
        <v>5</v>
      </c>
      <c r="B8" s="11" t="s">
        <v>546</v>
      </c>
      <c r="C8" s="11">
        <v>0</v>
      </c>
      <c r="D8" s="11">
        <v>0</v>
      </c>
      <c r="E8" s="11" t="s">
        <v>219</v>
      </c>
      <c r="F8" s="11" t="s">
        <v>546</v>
      </c>
    </row>
    <row r="9" spans="1:6" s="11" customFormat="1" x14ac:dyDescent="0.25">
      <c r="A9" s="11">
        <v>6</v>
      </c>
      <c r="B9" s="11" t="s">
        <v>546</v>
      </c>
      <c r="C9" s="11">
        <v>0</v>
      </c>
      <c r="D9" s="11">
        <v>0</v>
      </c>
      <c r="E9" s="11" t="s">
        <v>219</v>
      </c>
      <c r="F9" s="11" t="s">
        <v>546</v>
      </c>
    </row>
    <row r="10" spans="1:6" s="11" customFormat="1" x14ac:dyDescent="0.25">
      <c r="A10" s="11">
        <v>7</v>
      </c>
      <c r="B10" s="11" t="s">
        <v>546</v>
      </c>
      <c r="C10" s="11">
        <v>0</v>
      </c>
      <c r="D10" s="11">
        <v>0</v>
      </c>
      <c r="E10" s="11" t="s">
        <v>219</v>
      </c>
      <c r="F10" s="11" t="s">
        <v>546</v>
      </c>
    </row>
    <row r="11" spans="1:6" s="11" customFormat="1" x14ac:dyDescent="0.25">
      <c r="A11" s="11">
        <v>8</v>
      </c>
      <c r="B11" s="11" t="s">
        <v>546</v>
      </c>
      <c r="C11" s="11">
        <v>0</v>
      </c>
      <c r="D11" s="11">
        <v>0</v>
      </c>
      <c r="E11" s="11" t="s">
        <v>219</v>
      </c>
      <c r="F11" s="11" t="s">
        <v>546</v>
      </c>
    </row>
    <row r="12" spans="1:6" s="11" customFormat="1" x14ac:dyDescent="0.25">
      <c r="A12" s="11">
        <v>9</v>
      </c>
      <c r="B12" s="11" t="s">
        <v>546</v>
      </c>
      <c r="C12" s="11">
        <v>0</v>
      </c>
      <c r="D12" s="11">
        <v>0</v>
      </c>
      <c r="E12" s="11" t="s">
        <v>219</v>
      </c>
      <c r="F12" s="11" t="s">
        <v>546</v>
      </c>
    </row>
    <row r="13" spans="1:6" s="11" customFormat="1" x14ac:dyDescent="0.25">
      <c r="A13" s="11">
        <v>10</v>
      </c>
      <c r="B13" s="11" t="s">
        <v>546</v>
      </c>
      <c r="C13" s="11">
        <v>0</v>
      </c>
      <c r="D13" s="11">
        <v>0</v>
      </c>
      <c r="E13" s="11" t="s">
        <v>219</v>
      </c>
      <c r="F13" s="11" t="s">
        <v>546</v>
      </c>
    </row>
    <row r="14" spans="1:6" s="11" customFormat="1" x14ac:dyDescent="0.25">
      <c r="A14" s="11">
        <v>11</v>
      </c>
      <c r="B14" s="11" t="s">
        <v>546</v>
      </c>
      <c r="C14" s="11">
        <v>0</v>
      </c>
      <c r="D14" s="11">
        <v>0</v>
      </c>
      <c r="E14" s="11" t="s">
        <v>219</v>
      </c>
      <c r="F14" s="11" t="s">
        <v>546</v>
      </c>
    </row>
    <row r="15" spans="1:6" s="11" customFormat="1" x14ac:dyDescent="0.25">
      <c r="A15" s="11">
        <v>12</v>
      </c>
      <c r="B15" s="11" t="s">
        <v>546</v>
      </c>
      <c r="C15" s="11">
        <v>0</v>
      </c>
      <c r="D15" s="11">
        <v>0</v>
      </c>
      <c r="E15" s="11" t="s">
        <v>219</v>
      </c>
      <c r="F15" s="11" t="s">
        <v>546</v>
      </c>
    </row>
    <row r="16" spans="1:6" s="11" customFormat="1" x14ac:dyDescent="0.25">
      <c r="A16" s="11">
        <v>13</v>
      </c>
      <c r="B16" s="11" t="s">
        <v>546</v>
      </c>
      <c r="C16" s="11">
        <v>0</v>
      </c>
      <c r="D16" s="11">
        <v>0</v>
      </c>
      <c r="E16" s="11" t="s">
        <v>219</v>
      </c>
      <c r="F16" s="11" t="s">
        <v>546</v>
      </c>
    </row>
    <row r="17" spans="1:6" s="11" customFormat="1" x14ac:dyDescent="0.25">
      <c r="A17" s="11">
        <v>14</v>
      </c>
      <c r="B17" s="11" t="s">
        <v>546</v>
      </c>
      <c r="C17" s="11">
        <v>0</v>
      </c>
      <c r="D17" s="11">
        <v>0</v>
      </c>
      <c r="E17" s="11" t="s">
        <v>219</v>
      </c>
      <c r="F17" s="11" t="s">
        <v>546</v>
      </c>
    </row>
    <row r="18" spans="1:6" s="11" customFormat="1" x14ac:dyDescent="0.25">
      <c r="A18" s="11">
        <v>15</v>
      </c>
      <c r="B18" s="11" t="s">
        <v>546</v>
      </c>
      <c r="C18" s="11">
        <v>0</v>
      </c>
      <c r="D18" s="11">
        <v>0</v>
      </c>
      <c r="E18" s="11" t="s">
        <v>219</v>
      </c>
      <c r="F18" s="11" t="s">
        <v>546</v>
      </c>
    </row>
    <row r="19" spans="1:6" s="11" customFormat="1" x14ac:dyDescent="0.25">
      <c r="A19" s="11">
        <v>16</v>
      </c>
      <c r="B19" s="11" t="s">
        <v>546</v>
      </c>
      <c r="C19" s="11">
        <v>0</v>
      </c>
      <c r="D19" s="11">
        <v>0</v>
      </c>
      <c r="E19" s="11" t="s">
        <v>219</v>
      </c>
      <c r="F19" s="11" t="s">
        <v>546</v>
      </c>
    </row>
    <row r="20" spans="1:6" s="11" customFormat="1" x14ac:dyDescent="0.25">
      <c r="A20" s="11">
        <v>17</v>
      </c>
      <c r="B20" s="11" t="s">
        <v>546</v>
      </c>
      <c r="C20" s="11">
        <v>0</v>
      </c>
      <c r="D20" s="11">
        <v>0</v>
      </c>
      <c r="E20" s="11" t="s">
        <v>219</v>
      </c>
      <c r="F20" s="11" t="s">
        <v>546</v>
      </c>
    </row>
    <row r="21" spans="1:6" s="11" customFormat="1" x14ac:dyDescent="0.25">
      <c r="A21" s="11">
        <v>18</v>
      </c>
      <c r="B21" s="11" t="s">
        <v>546</v>
      </c>
      <c r="C21" s="11">
        <v>0</v>
      </c>
      <c r="D21" s="11">
        <v>0</v>
      </c>
      <c r="E21" s="11" t="s">
        <v>219</v>
      </c>
      <c r="F21" s="11" t="s">
        <v>546</v>
      </c>
    </row>
    <row r="22" spans="1:6" s="11" customFormat="1" x14ac:dyDescent="0.25">
      <c r="A22" s="11">
        <v>19</v>
      </c>
      <c r="B22" s="11" t="s">
        <v>546</v>
      </c>
      <c r="C22" s="11">
        <v>0</v>
      </c>
      <c r="D22" s="11">
        <v>0</v>
      </c>
      <c r="E22" s="11" t="s">
        <v>219</v>
      </c>
      <c r="F22" s="11" t="s">
        <v>546</v>
      </c>
    </row>
    <row r="23" spans="1:6" s="11" customFormat="1" x14ac:dyDescent="0.25">
      <c r="A23" s="11">
        <v>20</v>
      </c>
      <c r="B23" s="11" t="s">
        <v>546</v>
      </c>
      <c r="C23" s="11">
        <v>0</v>
      </c>
      <c r="D23" s="11">
        <v>0</v>
      </c>
      <c r="E23" s="11" t="s">
        <v>219</v>
      </c>
      <c r="F23" s="11" t="s">
        <v>546</v>
      </c>
    </row>
    <row r="24" spans="1:6" s="11" customFormat="1" x14ac:dyDescent="0.25">
      <c r="A24" s="11">
        <v>21</v>
      </c>
      <c r="B24" s="11" t="s">
        <v>546</v>
      </c>
      <c r="C24" s="11">
        <v>0</v>
      </c>
      <c r="D24" s="11">
        <v>0</v>
      </c>
      <c r="E24" s="11" t="s">
        <v>219</v>
      </c>
      <c r="F24" s="11" t="s">
        <v>546</v>
      </c>
    </row>
    <row r="25" spans="1:6" s="11" customFormat="1" x14ac:dyDescent="0.25">
      <c r="A25" s="11">
        <v>22</v>
      </c>
      <c r="B25" s="11" t="s">
        <v>546</v>
      </c>
      <c r="C25" s="11">
        <v>0</v>
      </c>
      <c r="D25" s="11">
        <v>0</v>
      </c>
      <c r="E25" s="11" t="s">
        <v>219</v>
      </c>
      <c r="F25" s="11" t="s">
        <v>546</v>
      </c>
    </row>
    <row r="26" spans="1:6" s="11" customFormat="1" x14ac:dyDescent="0.25">
      <c r="A26" s="11">
        <v>23</v>
      </c>
      <c r="B26" s="11" t="s">
        <v>546</v>
      </c>
      <c r="C26" s="11">
        <v>0</v>
      </c>
      <c r="D26" s="11">
        <v>0</v>
      </c>
      <c r="E26" s="11" t="s">
        <v>219</v>
      </c>
      <c r="F26" s="11" t="s">
        <v>546</v>
      </c>
    </row>
    <row r="27" spans="1:6" s="11" customFormat="1" x14ac:dyDescent="0.25">
      <c r="A27" s="11">
        <v>24</v>
      </c>
      <c r="B27" s="11" t="s">
        <v>546</v>
      </c>
      <c r="C27" s="11">
        <v>0</v>
      </c>
      <c r="D27" s="11">
        <v>0</v>
      </c>
      <c r="E27" s="11" t="s">
        <v>219</v>
      </c>
      <c r="F27" s="11" t="s">
        <v>546</v>
      </c>
    </row>
    <row r="28" spans="1:6" s="11" customFormat="1" x14ac:dyDescent="0.25">
      <c r="A28" s="11">
        <v>25</v>
      </c>
      <c r="B28" s="11" t="s">
        <v>546</v>
      </c>
      <c r="C28" s="11">
        <v>0</v>
      </c>
      <c r="D28" s="11">
        <v>0</v>
      </c>
      <c r="E28" s="11" t="s">
        <v>219</v>
      </c>
      <c r="F28" s="11" t="s">
        <v>546</v>
      </c>
    </row>
    <row r="29" spans="1:6" s="11" customFormat="1" x14ac:dyDescent="0.25">
      <c r="A29" s="11">
        <v>26</v>
      </c>
      <c r="B29" s="11" t="s">
        <v>546</v>
      </c>
      <c r="C29" s="11">
        <v>0</v>
      </c>
      <c r="D29" s="11">
        <v>0</v>
      </c>
      <c r="E29" s="11" t="s">
        <v>219</v>
      </c>
      <c r="F29" s="11" t="s">
        <v>546</v>
      </c>
    </row>
    <row r="30" spans="1:6" s="11" customFormat="1" x14ac:dyDescent="0.25">
      <c r="A30" s="11">
        <v>27</v>
      </c>
      <c r="B30" s="11" t="s">
        <v>546</v>
      </c>
      <c r="C30" s="11">
        <v>0</v>
      </c>
      <c r="D30" s="11">
        <v>0</v>
      </c>
      <c r="E30" s="11" t="s">
        <v>219</v>
      </c>
      <c r="F30" s="11" t="s">
        <v>546</v>
      </c>
    </row>
    <row r="31" spans="1:6" s="11" customFormat="1" x14ac:dyDescent="0.25">
      <c r="A31" s="11">
        <v>28</v>
      </c>
      <c r="B31" s="11" t="s">
        <v>546</v>
      </c>
      <c r="C31" s="11">
        <v>0</v>
      </c>
      <c r="D31" s="11">
        <v>0</v>
      </c>
      <c r="E31" s="11" t="s">
        <v>219</v>
      </c>
      <c r="F31" s="11" t="s">
        <v>546</v>
      </c>
    </row>
    <row r="32" spans="1:6" s="11" customFormat="1" x14ac:dyDescent="0.25">
      <c r="A32" s="11">
        <v>29</v>
      </c>
      <c r="B32" s="11" t="s">
        <v>546</v>
      </c>
      <c r="C32" s="11">
        <v>0</v>
      </c>
      <c r="D32" s="11">
        <v>0</v>
      </c>
      <c r="E32" s="11" t="s">
        <v>219</v>
      </c>
      <c r="F32" s="11" t="s">
        <v>546</v>
      </c>
    </row>
    <row r="33" spans="1:6" s="11" customFormat="1" x14ac:dyDescent="0.25">
      <c r="A33" s="11">
        <v>30</v>
      </c>
      <c r="B33" s="11" t="s">
        <v>546</v>
      </c>
      <c r="C33" s="11">
        <v>0</v>
      </c>
      <c r="D33" s="11">
        <v>0</v>
      </c>
      <c r="E33" s="11" t="s">
        <v>219</v>
      </c>
      <c r="F33" s="11" t="s">
        <v>546</v>
      </c>
    </row>
    <row r="34" spans="1:6" s="11" customFormat="1" x14ac:dyDescent="0.25">
      <c r="A34" s="11">
        <v>31</v>
      </c>
      <c r="B34" s="11" t="s">
        <v>546</v>
      </c>
      <c r="C34" s="11">
        <v>0</v>
      </c>
      <c r="D34" s="11">
        <v>0</v>
      </c>
      <c r="E34" s="11" t="s">
        <v>219</v>
      </c>
      <c r="F34" s="11" t="s">
        <v>546</v>
      </c>
    </row>
    <row r="35" spans="1:6" s="11" customFormat="1" x14ac:dyDescent="0.25">
      <c r="A35" s="11">
        <v>32</v>
      </c>
      <c r="B35" s="11" t="s">
        <v>546</v>
      </c>
      <c r="C35" s="11">
        <v>0</v>
      </c>
      <c r="D35" s="11">
        <v>0</v>
      </c>
      <c r="E35" s="11" t="s">
        <v>219</v>
      </c>
      <c r="F35" s="11" t="s">
        <v>546</v>
      </c>
    </row>
    <row r="36" spans="1:6" s="11" customFormat="1" x14ac:dyDescent="0.25">
      <c r="A36" s="11">
        <v>33</v>
      </c>
      <c r="B36" s="11" t="s">
        <v>546</v>
      </c>
      <c r="C36" s="11">
        <v>0</v>
      </c>
      <c r="D36" s="11">
        <v>0</v>
      </c>
      <c r="E36" s="11" t="s">
        <v>219</v>
      </c>
      <c r="F36" s="11" t="s">
        <v>546</v>
      </c>
    </row>
    <row r="37" spans="1:6" s="11" customFormat="1" x14ac:dyDescent="0.25">
      <c r="A37" s="11">
        <v>34</v>
      </c>
      <c r="B37" s="11" t="s">
        <v>546</v>
      </c>
      <c r="C37" s="11">
        <v>0</v>
      </c>
      <c r="D37" s="11">
        <v>0</v>
      </c>
      <c r="E37" s="11" t="s">
        <v>219</v>
      </c>
      <c r="F37" s="11" t="s">
        <v>546</v>
      </c>
    </row>
    <row r="38" spans="1:6" s="11" customFormat="1" x14ac:dyDescent="0.25">
      <c r="A38" s="11">
        <v>35</v>
      </c>
      <c r="B38" s="11" t="s">
        <v>546</v>
      </c>
      <c r="C38" s="11">
        <v>0</v>
      </c>
      <c r="D38" s="11">
        <v>0</v>
      </c>
      <c r="E38" s="11" t="s">
        <v>219</v>
      </c>
      <c r="F38" s="11" t="s">
        <v>546</v>
      </c>
    </row>
    <row r="39" spans="1:6" s="11" customFormat="1" x14ac:dyDescent="0.25">
      <c r="A39" s="11">
        <v>36</v>
      </c>
      <c r="B39" s="11" t="s">
        <v>546</v>
      </c>
      <c r="C39" s="11">
        <v>0</v>
      </c>
      <c r="D39" s="11">
        <v>0</v>
      </c>
      <c r="E39" s="11" t="s">
        <v>219</v>
      </c>
      <c r="F39" s="11" t="s">
        <v>546</v>
      </c>
    </row>
    <row r="40" spans="1:6" s="11" customFormat="1" x14ac:dyDescent="0.25">
      <c r="A40" s="11">
        <v>37</v>
      </c>
      <c r="B40" s="11" t="s">
        <v>546</v>
      </c>
      <c r="C40" s="11">
        <v>0</v>
      </c>
      <c r="D40" s="11">
        <v>0</v>
      </c>
      <c r="E40" s="11" t="s">
        <v>219</v>
      </c>
      <c r="F40" s="11" t="s">
        <v>546</v>
      </c>
    </row>
    <row r="41" spans="1:6" s="11" customFormat="1" x14ac:dyDescent="0.25">
      <c r="A41" s="11">
        <v>38</v>
      </c>
      <c r="B41" s="11" t="s">
        <v>546</v>
      </c>
      <c r="C41" s="11">
        <v>0</v>
      </c>
      <c r="D41" s="11">
        <v>0</v>
      </c>
      <c r="E41" s="11" t="s">
        <v>219</v>
      </c>
      <c r="F41" s="11" t="s">
        <v>546</v>
      </c>
    </row>
    <row r="42" spans="1:6" s="11" customFormat="1" x14ac:dyDescent="0.25">
      <c r="A42" s="11">
        <v>39</v>
      </c>
      <c r="B42" s="11" t="s">
        <v>546</v>
      </c>
      <c r="C42" s="11">
        <v>0</v>
      </c>
      <c r="D42" s="11">
        <v>0</v>
      </c>
      <c r="E42" s="11" t="s">
        <v>219</v>
      </c>
      <c r="F42" s="11" t="s">
        <v>546</v>
      </c>
    </row>
    <row r="43" spans="1:6" s="11" customFormat="1" x14ac:dyDescent="0.25">
      <c r="A43" s="11">
        <v>40</v>
      </c>
      <c r="B43" s="11" t="s">
        <v>546</v>
      </c>
      <c r="C43" s="11">
        <v>0</v>
      </c>
      <c r="D43" s="11">
        <v>0</v>
      </c>
      <c r="E43" s="11" t="s">
        <v>219</v>
      </c>
      <c r="F43" s="11" t="s">
        <v>546</v>
      </c>
    </row>
    <row r="44" spans="1:6" s="11" customFormat="1" x14ac:dyDescent="0.25">
      <c r="A44" s="11">
        <v>41</v>
      </c>
      <c r="B44" s="11" t="s">
        <v>546</v>
      </c>
      <c r="C44" s="11">
        <v>0</v>
      </c>
      <c r="D44" s="11">
        <v>0</v>
      </c>
      <c r="E44" s="11" t="s">
        <v>219</v>
      </c>
      <c r="F44" s="11" t="s">
        <v>546</v>
      </c>
    </row>
    <row r="45" spans="1:6" s="11" customFormat="1" x14ac:dyDescent="0.25">
      <c r="A45" s="11">
        <v>42</v>
      </c>
      <c r="B45" s="11" t="s">
        <v>546</v>
      </c>
      <c r="C45" s="11">
        <v>0</v>
      </c>
      <c r="D45" s="11">
        <v>0</v>
      </c>
      <c r="E45" s="11" t="s">
        <v>219</v>
      </c>
      <c r="F45" s="11" t="s">
        <v>546</v>
      </c>
    </row>
    <row r="46" spans="1:6" s="11" customFormat="1" x14ac:dyDescent="0.25">
      <c r="A46" s="11">
        <v>43</v>
      </c>
      <c r="B46" s="11" t="s">
        <v>546</v>
      </c>
      <c r="C46" s="11">
        <v>0</v>
      </c>
      <c r="D46" s="11">
        <v>0</v>
      </c>
      <c r="E46" s="11" t="s">
        <v>219</v>
      </c>
      <c r="F46" s="11" t="s">
        <v>546</v>
      </c>
    </row>
    <row r="47" spans="1:6" s="11" customFormat="1" x14ac:dyDescent="0.25">
      <c r="A47" s="11">
        <v>44</v>
      </c>
      <c r="B47" s="11" t="s">
        <v>546</v>
      </c>
      <c r="C47" s="11">
        <v>0</v>
      </c>
      <c r="D47" s="11">
        <v>0</v>
      </c>
      <c r="E47" s="11" t="s">
        <v>219</v>
      </c>
      <c r="F47" s="11" t="s">
        <v>546</v>
      </c>
    </row>
    <row r="48" spans="1:6" s="11" customFormat="1" x14ac:dyDescent="0.25">
      <c r="A48" s="11">
        <v>45</v>
      </c>
      <c r="B48" s="11" t="s">
        <v>546</v>
      </c>
      <c r="C48" s="11">
        <v>0</v>
      </c>
      <c r="D48" s="11">
        <v>0</v>
      </c>
      <c r="E48" s="11" t="s">
        <v>219</v>
      </c>
      <c r="F48" s="11" t="s">
        <v>546</v>
      </c>
    </row>
    <row r="49" spans="1:6" s="11" customFormat="1" x14ac:dyDescent="0.25">
      <c r="A49" s="11">
        <v>46</v>
      </c>
      <c r="B49" s="11" t="s">
        <v>546</v>
      </c>
      <c r="C49" s="11">
        <v>0</v>
      </c>
      <c r="D49" s="11">
        <v>0</v>
      </c>
      <c r="E49" s="11" t="s">
        <v>219</v>
      </c>
      <c r="F49" s="11" t="s">
        <v>546</v>
      </c>
    </row>
    <row r="50" spans="1:6" s="11" customFormat="1" x14ac:dyDescent="0.25">
      <c r="A50" s="11">
        <v>47</v>
      </c>
      <c r="B50" s="11" t="s">
        <v>546</v>
      </c>
      <c r="C50" s="11">
        <v>0</v>
      </c>
      <c r="D50" s="11">
        <v>0</v>
      </c>
      <c r="E50" s="11" t="s">
        <v>219</v>
      </c>
      <c r="F50" s="11" t="s">
        <v>546</v>
      </c>
    </row>
    <row r="51" spans="1:6" s="11" customFormat="1" x14ac:dyDescent="0.25">
      <c r="A51" s="11">
        <v>48</v>
      </c>
      <c r="B51" s="11" t="s">
        <v>546</v>
      </c>
      <c r="C51" s="11">
        <v>0</v>
      </c>
      <c r="D51" s="11">
        <v>0</v>
      </c>
      <c r="E51" s="11" t="s">
        <v>219</v>
      </c>
      <c r="F51" s="11" t="s">
        <v>546</v>
      </c>
    </row>
    <row r="52" spans="1:6" s="11" customFormat="1" x14ac:dyDescent="0.25">
      <c r="A52" s="11">
        <v>49</v>
      </c>
      <c r="B52" s="11" t="s">
        <v>546</v>
      </c>
      <c r="C52" s="11">
        <v>0</v>
      </c>
      <c r="D52" s="11">
        <v>0</v>
      </c>
      <c r="E52" s="11" t="s">
        <v>219</v>
      </c>
      <c r="F52" s="11" t="s">
        <v>546</v>
      </c>
    </row>
    <row r="53" spans="1:6" s="11" customFormat="1" x14ac:dyDescent="0.25">
      <c r="A53" s="11">
        <v>50</v>
      </c>
      <c r="B53" s="11" t="s">
        <v>546</v>
      </c>
      <c r="C53" s="11">
        <v>0</v>
      </c>
      <c r="D53" s="11">
        <v>0</v>
      </c>
      <c r="E53" s="11" t="s">
        <v>219</v>
      </c>
      <c r="F53" s="11" t="s">
        <v>546</v>
      </c>
    </row>
    <row r="54" spans="1:6" s="11" customFormat="1" x14ac:dyDescent="0.25">
      <c r="A54" s="11">
        <v>51</v>
      </c>
      <c r="B54" s="11" t="s">
        <v>546</v>
      </c>
      <c r="C54" s="11">
        <v>0</v>
      </c>
      <c r="D54" s="11">
        <v>0</v>
      </c>
      <c r="E54" s="11" t="s">
        <v>219</v>
      </c>
      <c r="F54" s="11" t="s">
        <v>546</v>
      </c>
    </row>
    <row r="55" spans="1:6" s="11" customFormat="1" x14ac:dyDescent="0.25">
      <c r="A55" s="11">
        <v>52</v>
      </c>
      <c r="B55" s="11" t="s">
        <v>546</v>
      </c>
      <c r="C55" s="11">
        <v>0</v>
      </c>
      <c r="D55" s="11">
        <v>0</v>
      </c>
      <c r="E55" s="11" t="s">
        <v>219</v>
      </c>
      <c r="F55" s="11" t="s">
        <v>546</v>
      </c>
    </row>
    <row r="56" spans="1:6" s="11" customFormat="1" x14ac:dyDescent="0.25">
      <c r="A56" s="11">
        <v>53</v>
      </c>
      <c r="B56" s="11" t="s">
        <v>546</v>
      </c>
      <c r="C56" s="11">
        <v>0</v>
      </c>
      <c r="D56" s="11">
        <v>0</v>
      </c>
      <c r="E56" s="11" t="s">
        <v>219</v>
      </c>
      <c r="F56" s="11" t="s">
        <v>546</v>
      </c>
    </row>
    <row r="57" spans="1:6" s="11" customFormat="1" x14ac:dyDescent="0.25">
      <c r="A57" s="11">
        <v>54</v>
      </c>
      <c r="B57" s="11" t="s">
        <v>546</v>
      </c>
      <c r="C57" s="11">
        <v>0</v>
      </c>
      <c r="D57" s="11">
        <v>0</v>
      </c>
      <c r="E57" s="11" t="s">
        <v>219</v>
      </c>
      <c r="F57" s="11" t="s">
        <v>546</v>
      </c>
    </row>
    <row r="58" spans="1:6" s="11" customFormat="1" x14ac:dyDescent="0.25">
      <c r="A58" s="11">
        <v>55</v>
      </c>
      <c r="B58" s="11" t="s">
        <v>546</v>
      </c>
      <c r="C58" s="11">
        <v>0</v>
      </c>
      <c r="D58" s="11">
        <v>0</v>
      </c>
      <c r="E58" s="11" t="s">
        <v>219</v>
      </c>
      <c r="F58" s="11" t="s">
        <v>546</v>
      </c>
    </row>
    <row r="59" spans="1:6" s="11" customFormat="1" x14ac:dyDescent="0.25">
      <c r="A59" s="11">
        <v>56</v>
      </c>
      <c r="B59" s="11" t="s">
        <v>546</v>
      </c>
      <c r="C59" s="11">
        <v>0</v>
      </c>
      <c r="D59" s="11">
        <v>0</v>
      </c>
      <c r="E59" s="11" t="s">
        <v>219</v>
      </c>
      <c r="F59" s="11" t="s">
        <v>546</v>
      </c>
    </row>
    <row r="60" spans="1:6" s="11" customFormat="1" x14ac:dyDescent="0.25">
      <c r="A60" s="11">
        <v>57</v>
      </c>
      <c r="B60" s="11" t="s">
        <v>546</v>
      </c>
      <c r="C60" s="11">
        <v>0</v>
      </c>
      <c r="D60" s="11">
        <v>0</v>
      </c>
      <c r="E60" s="11" t="s">
        <v>219</v>
      </c>
      <c r="F60" s="11" t="s">
        <v>546</v>
      </c>
    </row>
    <row r="61" spans="1:6" s="11" customFormat="1" x14ac:dyDescent="0.25">
      <c r="A61" s="11">
        <v>58</v>
      </c>
      <c r="B61" s="11" t="s">
        <v>546</v>
      </c>
      <c r="C61" s="11">
        <v>0</v>
      </c>
      <c r="D61" s="11">
        <v>0</v>
      </c>
      <c r="E61" s="11" t="s">
        <v>219</v>
      </c>
      <c r="F61" s="11" t="s">
        <v>546</v>
      </c>
    </row>
    <row r="62" spans="1:6" s="11" customFormat="1" x14ac:dyDescent="0.25">
      <c r="A62" s="11">
        <v>59</v>
      </c>
      <c r="B62" s="11" t="s">
        <v>546</v>
      </c>
      <c r="C62" s="11">
        <v>0</v>
      </c>
      <c r="D62" s="11">
        <v>0</v>
      </c>
      <c r="E62" s="11" t="s">
        <v>219</v>
      </c>
      <c r="F62" s="11" t="s">
        <v>546</v>
      </c>
    </row>
    <row r="63" spans="1:6" s="11" customFormat="1" x14ac:dyDescent="0.25">
      <c r="A63" s="11">
        <v>60</v>
      </c>
      <c r="B63" s="11" t="s">
        <v>546</v>
      </c>
      <c r="C63" s="11">
        <v>0</v>
      </c>
      <c r="D63" s="11">
        <v>0</v>
      </c>
      <c r="E63" s="11" t="s">
        <v>219</v>
      </c>
      <c r="F63" s="11" t="s">
        <v>546</v>
      </c>
    </row>
    <row r="64" spans="1:6" s="11" customFormat="1" x14ac:dyDescent="0.25">
      <c r="A64" s="11">
        <v>61</v>
      </c>
      <c r="B64" s="11" t="s">
        <v>546</v>
      </c>
      <c r="C64" s="11">
        <v>0</v>
      </c>
      <c r="D64" s="11">
        <v>0</v>
      </c>
      <c r="E64" s="11" t="s">
        <v>219</v>
      </c>
      <c r="F64" s="11" t="s">
        <v>546</v>
      </c>
    </row>
    <row r="65" spans="1:6" s="11" customFormat="1" x14ac:dyDescent="0.25">
      <c r="A65" s="11">
        <v>62</v>
      </c>
      <c r="B65" s="11" t="s">
        <v>546</v>
      </c>
      <c r="C65" s="11">
        <v>0</v>
      </c>
      <c r="D65" s="11">
        <v>0</v>
      </c>
      <c r="E65" s="11" t="s">
        <v>219</v>
      </c>
      <c r="F65" s="11" t="s">
        <v>546</v>
      </c>
    </row>
    <row r="66" spans="1:6" s="11" customFormat="1" x14ac:dyDescent="0.25">
      <c r="A66" s="11">
        <v>63</v>
      </c>
      <c r="B66" s="11" t="s">
        <v>546</v>
      </c>
      <c r="C66" s="11">
        <v>0</v>
      </c>
      <c r="D66" s="11">
        <v>0</v>
      </c>
      <c r="E66" s="11" t="s">
        <v>219</v>
      </c>
      <c r="F66" s="11" t="s">
        <v>546</v>
      </c>
    </row>
    <row r="67" spans="1:6" s="11" customFormat="1" x14ac:dyDescent="0.25">
      <c r="A67" s="11">
        <v>64</v>
      </c>
      <c r="B67" s="11" t="s">
        <v>546</v>
      </c>
      <c r="C67" s="11">
        <v>0</v>
      </c>
      <c r="D67" s="11">
        <v>0</v>
      </c>
      <c r="E67" s="11" t="s">
        <v>219</v>
      </c>
      <c r="F67" s="11" t="s">
        <v>546</v>
      </c>
    </row>
    <row r="68" spans="1:6" s="11" customFormat="1" x14ac:dyDescent="0.25">
      <c r="A68" s="11">
        <v>65</v>
      </c>
      <c r="B68" s="11" t="s">
        <v>546</v>
      </c>
      <c r="C68" s="11">
        <v>0</v>
      </c>
      <c r="D68" s="11">
        <v>0</v>
      </c>
      <c r="E68" s="11" t="s">
        <v>219</v>
      </c>
      <c r="F68" s="11" t="s">
        <v>546</v>
      </c>
    </row>
    <row r="69" spans="1:6" s="11" customFormat="1" x14ac:dyDescent="0.25">
      <c r="A69" s="11">
        <v>66</v>
      </c>
      <c r="B69" s="11" t="s">
        <v>546</v>
      </c>
      <c r="C69" s="11">
        <v>0</v>
      </c>
      <c r="D69" s="11">
        <v>0</v>
      </c>
      <c r="E69" s="11" t="s">
        <v>219</v>
      </c>
      <c r="F69" s="11" t="s">
        <v>546</v>
      </c>
    </row>
    <row r="70" spans="1:6" s="11" customFormat="1" x14ac:dyDescent="0.25">
      <c r="A70" s="11">
        <v>67</v>
      </c>
      <c r="B70" s="11" t="s">
        <v>546</v>
      </c>
      <c r="C70" s="11">
        <v>0</v>
      </c>
      <c r="D70" s="11">
        <v>0</v>
      </c>
      <c r="E70" s="11" t="s">
        <v>219</v>
      </c>
      <c r="F70" s="11" t="s">
        <v>546</v>
      </c>
    </row>
    <row r="71" spans="1:6" s="11" customFormat="1" x14ac:dyDescent="0.25">
      <c r="A71" s="11">
        <v>68</v>
      </c>
      <c r="B71" s="11" t="s">
        <v>546</v>
      </c>
      <c r="C71" s="11">
        <v>0</v>
      </c>
      <c r="D71" s="11">
        <v>0</v>
      </c>
      <c r="E71" s="11" t="s">
        <v>219</v>
      </c>
      <c r="F71" s="11" t="s">
        <v>546</v>
      </c>
    </row>
    <row r="72" spans="1:6" s="11" customFormat="1" x14ac:dyDescent="0.25">
      <c r="A72" s="11">
        <v>69</v>
      </c>
      <c r="B72" s="11" t="s">
        <v>546</v>
      </c>
      <c r="C72" s="11">
        <v>0</v>
      </c>
      <c r="D72" s="11">
        <v>0</v>
      </c>
      <c r="E72" s="11" t="s">
        <v>219</v>
      </c>
      <c r="F72" s="11" t="s">
        <v>546</v>
      </c>
    </row>
    <row r="73" spans="1:6" s="11" customFormat="1" x14ac:dyDescent="0.25">
      <c r="A73" s="11">
        <v>70</v>
      </c>
      <c r="B73" s="11" t="s">
        <v>546</v>
      </c>
      <c r="C73" s="11">
        <v>0</v>
      </c>
      <c r="D73" s="11">
        <v>0</v>
      </c>
      <c r="E73" s="11" t="s">
        <v>219</v>
      </c>
      <c r="F73" s="11" t="s">
        <v>546</v>
      </c>
    </row>
    <row r="74" spans="1:6" s="11" customFormat="1" x14ac:dyDescent="0.25">
      <c r="A74" s="11">
        <v>71</v>
      </c>
      <c r="B74" s="11" t="s">
        <v>546</v>
      </c>
      <c r="C74" s="11">
        <v>0</v>
      </c>
      <c r="D74" s="11">
        <v>0</v>
      </c>
      <c r="E74" s="11" t="s">
        <v>219</v>
      </c>
      <c r="F74" s="11" t="s">
        <v>546</v>
      </c>
    </row>
    <row r="75" spans="1:6" s="11" customFormat="1" x14ac:dyDescent="0.25">
      <c r="A75" s="11">
        <v>72</v>
      </c>
      <c r="B75" s="11" t="s">
        <v>546</v>
      </c>
      <c r="C75" s="11">
        <v>0</v>
      </c>
      <c r="D75" s="11">
        <v>0</v>
      </c>
      <c r="E75" s="11" t="s">
        <v>219</v>
      </c>
      <c r="F75" s="11" t="s">
        <v>546</v>
      </c>
    </row>
    <row r="76" spans="1:6" s="11" customFormat="1" x14ac:dyDescent="0.25">
      <c r="A76" s="11">
        <v>73</v>
      </c>
      <c r="B76" s="11" t="s">
        <v>546</v>
      </c>
      <c r="C76" s="11">
        <v>0</v>
      </c>
      <c r="D76" s="11">
        <v>0</v>
      </c>
      <c r="E76" s="11" t="s">
        <v>219</v>
      </c>
      <c r="F76" s="11" t="s">
        <v>546</v>
      </c>
    </row>
    <row r="77" spans="1:6" s="11" customFormat="1" x14ac:dyDescent="0.25">
      <c r="A77" s="11">
        <v>74</v>
      </c>
      <c r="B77" s="11" t="s">
        <v>546</v>
      </c>
      <c r="C77" s="11">
        <v>0</v>
      </c>
      <c r="D77" s="11">
        <v>0</v>
      </c>
      <c r="E77" s="11" t="s">
        <v>219</v>
      </c>
      <c r="F77" s="11" t="s">
        <v>546</v>
      </c>
    </row>
    <row r="78" spans="1:6" s="11" customFormat="1" x14ac:dyDescent="0.25">
      <c r="A78" s="11">
        <v>75</v>
      </c>
      <c r="B78" s="11" t="s">
        <v>546</v>
      </c>
      <c r="C78" s="11">
        <v>0</v>
      </c>
      <c r="D78" s="11">
        <v>0</v>
      </c>
      <c r="E78" s="11" t="s">
        <v>219</v>
      </c>
      <c r="F78" s="11" t="s">
        <v>546</v>
      </c>
    </row>
    <row r="79" spans="1:6" s="11" customFormat="1" x14ac:dyDescent="0.25">
      <c r="A79" s="11">
        <v>76</v>
      </c>
      <c r="B79" s="11" t="s">
        <v>546</v>
      </c>
      <c r="C79" s="11">
        <v>0</v>
      </c>
      <c r="D79" s="11">
        <v>0</v>
      </c>
      <c r="E79" s="11" t="s">
        <v>219</v>
      </c>
      <c r="F79" s="11" t="s">
        <v>546</v>
      </c>
    </row>
    <row r="80" spans="1:6" s="11" customFormat="1" x14ac:dyDescent="0.25">
      <c r="A80" s="11">
        <v>77</v>
      </c>
      <c r="B80" s="11" t="s">
        <v>546</v>
      </c>
      <c r="C80" s="11">
        <v>0</v>
      </c>
      <c r="D80" s="11">
        <v>0</v>
      </c>
      <c r="E80" s="11" t="s">
        <v>219</v>
      </c>
      <c r="F80" s="11" t="s">
        <v>546</v>
      </c>
    </row>
    <row r="81" spans="1:6" s="11" customFormat="1" x14ac:dyDescent="0.25">
      <c r="A81" s="11">
        <v>78</v>
      </c>
      <c r="B81" s="11" t="s">
        <v>546</v>
      </c>
      <c r="C81" s="11">
        <v>0</v>
      </c>
      <c r="D81" s="11">
        <v>0</v>
      </c>
      <c r="E81" s="11" t="s">
        <v>219</v>
      </c>
      <c r="F81" s="11" t="s">
        <v>546</v>
      </c>
    </row>
    <row r="82" spans="1:6" s="11" customFormat="1" x14ac:dyDescent="0.25">
      <c r="A82" s="11">
        <v>79</v>
      </c>
      <c r="B82" s="11" t="s">
        <v>546</v>
      </c>
      <c r="C82" s="11">
        <v>0</v>
      </c>
      <c r="D82" s="11">
        <v>0</v>
      </c>
      <c r="E82" s="11" t="s">
        <v>219</v>
      </c>
      <c r="F82" s="11" t="s">
        <v>546</v>
      </c>
    </row>
    <row r="83" spans="1:6" s="11" customFormat="1" x14ac:dyDescent="0.25">
      <c r="A83" s="11">
        <v>80</v>
      </c>
      <c r="B83" s="11" t="s">
        <v>546</v>
      </c>
      <c r="C83" s="11">
        <v>0</v>
      </c>
      <c r="D83" s="11">
        <v>0</v>
      </c>
      <c r="E83" s="11" t="s">
        <v>219</v>
      </c>
      <c r="F83" s="11" t="s">
        <v>546</v>
      </c>
    </row>
    <row r="84" spans="1:6" s="11" customFormat="1" x14ac:dyDescent="0.25">
      <c r="A84" s="11">
        <v>81</v>
      </c>
      <c r="B84" s="11" t="s">
        <v>546</v>
      </c>
      <c r="C84" s="11">
        <v>0</v>
      </c>
      <c r="D84" s="11">
        <v>0</v>
      </c>
      <c r="E84" s="11" t="s">
        <v>219</v>
      </c>
      <c r="F84" s="11" t="s">
        <v>546</v>
      </c>
    </row>
    <row r="85" spans="1:6" s="11" customFormat="1" x14ac:dyDescent="0.25">
      <c r="A85" s="11">
        <v>82</v>
      </c>
      <c r="B85" s="11" t="s">
        <v>546</v>
      </c>
      <c r="C85" s="11">
        <v>0</v>
      </c>
      <c r="D85" s="11">
        <v>0</v>
      </c>
      <c r="E85" s="11" t="s">
        <v>219</v>
      </c>
      <c r="F85" s="11" t="s">
        <v>546</v>
      </c>
    </row>
    <row r="86" spans="1:6" s="11" customFormat="1" x14ac:dyDescent="0.25">
      <c r="A86" s="11">
        <v>83</v>
      </c>
      <c r="B86" s="11" t="s">
        <v>546</v>
      </c>
      <c r="C86" s="11">
        <v>0</v>
      </c>
      <c r="D86" s="11">
        <v>0</v>
      </c>
      <c r="E86" s="11" t="s">
        <v>219</v>
      </c>
      <c r="F86" s="11" t="s">
        <v>546</v>
      </c>
    </row>
    <row r="87" spans="1:6" s="11" customFormat="1" x14ac:dyDescent="0.25">
      <c r="A87" s="11">
        <v>84</v>
      </c>
      <c r="B87" s="11" t="s">
        <v>546</v>
      </c>
      <c r="C87" s="11">
        <v>0</v>
      </c>
      <c r="D87" s="11">
        <v>0</v>
      </c>
      <c r="E87" s="11" t="s">
        <v>219</v>
      </c>
      <c r="F87" s="11" t="s">
        <v>546</v>
      </c>
    </row>
    <row r="88" spans="1:6" s="11" customFormat="1" x14ac:dyDescent="0.25">
      <c r="A88" s="11">
        <v>85</v>
      </c>
      <c r="B88" s="11" t="s">
        <v>546</v>
      </c>
      <c r="C88" s="11">
        <v>0</v>
      </c>
      <c r="D88" s="11">
        <v>0</v>
      </c>
      <c r="E88" s="11" t="s">
        <v>219</v>
      </c>
      <c r="F88" s="11" t="s">
        <v>546</v>
      </c>
    </row>
    <row r="89" spans="1:6" s="11" customFormat="1" x14ac:dyDescent="0.25">
      <c r="A89" s="11">
        <v>86</v>
      </c>
      <c r="B89" s="11" t="s">
        <v>546</v>
      </c>
      <c r="C89" s="11">
        <v>0</v>
      </c>
      <c r="D89" s="11">
        <v>0</v>
      </c>
      <c r="E89" s="11" t="s">
        <v>219</v>
      </c>
      <c r="F89" s="11" t="s">
        <v>546</v>
      </c>
    </row>
    <row r="90" spans="1:6" s="11" customFormat="1" x14ac:dyDescent="0.25">
      <c r="A90" s="11">
        <v>87</v>
      </c>
      <c r="B90" s="11" t="s">
        <v>546</v>
      </c>
      <c r="C90" s="11">
        <v>0</v>
      </c>
      <c r="D90" s="11">
        <v>0</v>
      </c>
      <c r="E90" s="11" t="s">
        <v>219</v>
      </c>
      <c r="F90" s="11" t="s">
        <v>546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s="11" customFormat="1" x14ac:dyDescent="0.25">
      <c r="A4" s="11">
        <v>1</v>
      </c>
      <c r="B4" s="11" t="s">
        <v>546</v>
      </c>
      <c r="C4" s="11" t="s">
        <v>546</v>
      </c>
    </row>
    <row r="5" spans="1:3" s="11" customFormat="1" x14ac:dyDescent="0.25">
      <c r="A5" s="11">
        <v>2</v>
      </c>
      <c r="B5" s="11" t="s">
        <v>546</v>
      </c>
      <c r="C5" s="11" t="s">
        <v>546</v>
      </c>
    </row>
    <row r="6" spans="1:3" s="11" customFormat="1" x14ac:dyDescent="0.25">
      <c r="A6" s="11">
        <v>3</v>
      </c>
      <c r="B6" s="11" t="s">
        <v>546</v>
      </c>
      <c r="C6" s="11" t="s">
        <v>546</v>
      </c>
    </row>
    <row r="7" spans="1:3" s="11" customFormat="1" x14ac:dyDescent="0.25">
      <c r="A7" s="11">
        <v>4</v>
      </c>
      <c r="B7" s="11" t="s">
        <v>546</v>
      </c>
      <c r="C7" s="11" t="s">
        <v>546</v>
      </c>
    </row>
    <row r="8" spans="1:3" s="11" customFormat="1" x14ac:dyDescent="0.25">
      <c r="A8" s="11">
        <v>5</v>
      </c>
      <c r="B8" s="11" t="s">
        <v>546</v>
      </c>
      <c r="C8" s="11" t="s">
        <v>546</v>
      </c>
    </row>
    <row r="9" spans="1:3" s="11" customFormat="1" x14ac:dyDescent="0.25">
      <c r="A9" s="11">
        <v>6</v>
      </c>
      <c r="B9" s="11" t="s">
        <v>546</v>
      </c>
      <c r="C9" s="11" t="s">
        <v>546</v>
      </c>
    </row>
    <row r="10" spans="1:3" s="11" customFormat="1" x14ac:dyDescent="0.25">
      <c r="A10" s="11">
        <v>7</v>
      </c>
      <c r="B10" s="11" t="s">
        <v>546</v>
      </c>
      <c r="C10" s="11" t="s">
        <v>546</v>
      </c>
    </row>
    <row r="11" spans="1:3" s="11" customFormat="1" x14ac:dyDescent="0.25">
      <c r="A11" s="11">
        <v>8</v>
      </c>
      <c r="B11" s="11" t="s">
        <v>546</v>
      </c>
      <c r="C11" s="11" t="s">
        <v>546</v>
      </c>
    </row>
    <row r="12" spans="1:3" s="11" customFormat="1" x14ac:dyDescent="0.25">
      <c r="A12" s="11">
        <v>9</v>
      </c>
      <c r="B12" s="11" t="s">
        <v>546</v>
      </c>
      <c r="C12" s="11" t="s">
        <v>546</v>
      </c>
    </row>
    <row r="13" spans="1:3" s="11" customFormat="1" x14ac:dyDescent="0.25">
      <c r="A13" s="11">
        <v>10</v>
      </c>
      <c r="B13" s="11" t="s">
        <v>546</v>
      </c>
      <c r="C13" s="11" t="s">
        <v>546</v>
      </c>
    </row>
    <row r="14" spans="1:3" s="11" customFormat="1" x14ac:dyDescent="0.25">
      <c r="A14" s="11">
        <v>11</v>
      </c>
      <c r="B14" s="11" t="s">
        <v>546</v>
      </c>
      <c r="C14" s="11" t="s">
        <v>546</v>
      </c>
    </row>
    <row r="15" spans="1:3" s="11" customFormat="1" x14ac:dyDescent="0.25">
      <c r="A15" s="11">
        <v>12</v>
      </c>
      <c r="B15" s="11" t="s">
        <v>546</v>
      </c>
      <c r="C15" s="11" t="s">
        <v>546</v>
      </c>
    </row>
    <row r="16" spans="1:3" s="11" customFormat="1" x14ac:dyDescent="0.25">
      <c r="A16" s="11">
        <v>13</v>
      </c>
      <c r="B16" s="11" t="s">
        <v>546</v>
      </c>
      <c r="C16" s="11" t="s">
        <v>546</v>
      </c>
    </row>
    <row r="17" spans="1:3" s="11" customFormat="1" x14ac:dyDescent="0.25">
      <c r="A17" s="11">
        <v>14</v>
      </c>
      <c r="B17" s="11" t="s">
        <v>546</v>
      </c>
      <c r="C17" s="11" t="s">
        <v>546</v>
      </c>
    </row>
    <row r="18" spans="1:3" s="11" customFormat="1" x14ac:dyDescent="0.25">
      <c r="A18" s="11">
        <v>15</v>
      </c>
      <c r="B18" s="11" t="s">
        <v>546</v>
      </c>
      <c r="C18" s="11" t="s">
        <v>546</v>
      </c>
    </row>
    <row r="19" spans="1:3" s="11" customFormat="1" x14ac:dyDescent="0.25">
      <c r="A19" s="11">
        <v>16</v>
      </c>
      <c r="B19" s="11" t="s">
        <v>546</v>
      </c>
      <c r="C19" s="11" t="s">
        <v>546</v>
      </c>
    </row>
    <row r="20" spans="1:3" s="11" customFormat="1" x14ac:dyDescent="0.25">
      <c r="A20" s="11">
        <v>17</v>
      </c>
      <c r="B20" s="11" t="s">
        <v>546</v>
      </c>
      <c r="C20" s="11" t="s">
        <v>546</v>
      </c>
    </row>
    <row r="21" spans="1:3" s="11" customFormat="1" x14ac:dyDescent="0.25">
      <c r="A21" s="11">
        <v>18</v>
      </c>
      <c r="B21" s="11" t="s">
        <v>546</v>
      </c>
      <c r="C21" s="11" t="s">
        <v>546</v>
      </c>
    </row>
    <row r="22" spans="1:3" s="11" customFormat="1" x14ac:dyDescent="0.25">
      <c r="A22" s="11">
        <v>19</v>
      </c>
      <c r="B22" s="11" t="s">
        <v>546</v>
      </c>
      <c r="C22" s="11" t="s">
        <v>546</v>
      </c>
    </row>
    <row r="23" spans="1:3" s="11" customFormat="1" x14ac:dyDescent="0.25">
      <c r="A23" s="11">
        <v>20</v>
      </c>
      <c r="B23" s="11" t="s">
        <v>546</v>
      </c>
      <c r="C23" s="11" t="s">
        <v>546</v>
      </c>
    </row>
    <row r="24" spans="1:3" s="11" customFormat="1" x14ac:dyDescent="0.25">
      <c r="A24" s="11">
        <v>21</v>
      </c>
      <c r="B24" s="11" t="s">
        <v>546</v>
      </c>
      <c r="C24" s="11" t="s">
        <v>546</v>
      </c>
    </row>
    <row r="25" spans="1:3" s="11" customFormat="1" x14ac:dyDescent="0.25">
      <c r="A25" s="11">
        <v>22</v>
      </c>
      <c r="B25" s="11" t="s">
        <v>546</v>
      </c>
      <c r="C25" s="11" t="s">
        <v>546</v>
      </c>
    </row>
    <row r="26" spans="1:3" s="11" customFormat="1" x14ac:dyDescent="0.25">
      <c r="A26" s="11">
        <v>23</v>
      </c>
      <c r="B26" s="11" t="s">
        <v>546</v>
      </c>
      <c r="C26" s="11" t="s">
        <v>546</v>
      </c>
    </row>
    <row r="27" spans="1:3" s="11" customFormat="1" x14ac:dyDescent="0.25">
      <c r="A27" s="11">
        <v>24</v>
      </c>
      <c r="B27" s="11" t="s">
        <v>546</v>
      </c>
      <c r="C27" s="11" t="s">
        <v>546</v>
      </c>
    </row>
    <row r="28" spans="1:3" s="11" customFormat="1" x14ac:dyDescent="0.25">
      <c r="A28" s="11">
        <v>25</v>
      </c>
      <c r="B28" s="11" t="s">
        <v>546</v>
      </c>
      <c r="C28" s="11" t="s">
        <v>546</v>
      </c>
    </row>
    <row r="29" spans="1:3" s="11" customFormat="1" x14ac:dyDescent="0.25">
      <c r="A29" s="11">
        <v>26</v>
      </c>
      <c r="B29" s="11" t="s">
        <v>546</v>
      </c>
      <c r="C29" s="11" t="s">
        <v>546</v>
      </c>
    </row>
    <row r="30" spans="1:3" s="11" customFormat="1" x14ac:dyDescent="0.25">
      <c r="A30" s="11">
        <v>27</v>
      </c>
      <c r="B30" s="11" t="s">
        <v>546</v>
      </c>
      <c r="C30" s="11" t="s">
        <v>546</v>
      </c>
    </row>
    <row r="31" spans="1:3" s="11" customFormat="1" x14ac:dyDescent="0.25">
      <c r="A31" s="11">
        <v>28</v>
      </c>
      <c r="B31" s="11" t="s">
        <v>546</v>
      </c>
      <c r="C31" s="11" t="s">
        <v>546</v>
      </c>
    </row>
    <row r="32" spans="1:3" s="11" customFormat="1" x14ac:dyDescent="0.25">
      <c r="A32" s="11">
        <v>29</v>
      </c>
      <c r="B32" s="11" t="s">
        <v>546</v>
      </c>
      <c r="C32" s="11" t="s">
        <v>546</v>
      </c>
    </row>
    <row r="33" spans="1:3" s="11" customFormat="1" x14ac:dyDescent="0.25">
      <c r="A33" s="11">
        <v>30</v>
      </c>
      <c r="B33" s="11" t="s">
        <v>546</v>
      </c>
      <c r="C33" s="11" t="s">
        <v>546</v>
      </c>
    </row>
    <row r="34" spans="1:3" s="11" customFormat="1" x14ac:dyDescent="0.25">
      <c r="A34" s="11">
        <v>31</v>
      </c>
      <c r="B34" s="11" t="s">
        <v>546</v>
      </c>
      <c r="C34" s="11" t="s">
        <v>546</v>
      </c>
    </row>
    <row r="35" spans="1:3" s="11" customFormat="1" x14ac:dyDescent="0.25">
      <c r="A35" s="11">
        <v>32</v>
      </c>
      <c r="B35" s="11" t="s">
        <v>546</v>
      </c>
      <c r="C35" s="11" t="s">
        <v>546</v>
      </c>
    </row>
    <row r="36" spans="1:3" s="11" customFormat="1" x14ac:dyDescent="0.25">
      <c r="A36" s="11">
        <v>33</v>
      </c>
      <c r="B36" s="11" t="s">
        <v>546</v>
      </c>
      <c r="C36" s="11" t="s">
        <v>546</v>
      </c>
    </row>
    <row r="37" spans="1:3" s="11" customFormat="1" x14ac:dyDescent="0.25">
      <c r="A37" s="11">
        <v>34</v>
      </c>
      <c r="B37" s="11" t="s">
        <v>546</v>
      </c>
      <c r="C37" s="11" t="s">
        <v>546</v>
      </c>
    </row>
    <row r="38" spans="1:3" s="11" customFormat="1" x14ac:dyDescent="0.25">
      <c r="A38" s="11">
        <v>35</v>
      </c>
      <c r="B38" s="11" t="s">
        <v>546</v>
      </c>
      <c r="C38" s="11" t="s">
        <v>546</v>
      </c>
    </row>
    <row r="39" spans="1:3" s="11" customFormat="1" x14ac:dyDescent="0.25">
      <c r="A39" s="11">
        <v>36</v>
      </c>
      <c r="B39" s="11" t="s">
        <v>546</v>
      </c>
      <c r="C39" s="11" t="s">
        <v>546</v>
      </c>
    </row>
    <row r="40" spans="1:3" s="11" customFormat="1" x14ac:dyDescent="0.25">
      <c r="A40" s="11">
        <v>37</v>
      </c>
      <c r="B40" s="11" t="s">
        <v>546</v>
      </c>
      <c r="C40" s="11" t="s">
        <v>546</v>
      </c>
    </row>
    <row r="41" spans="1:3" s="11" customFormat="1" x14ac:dyDescent="0.25">
      <c r="A41" s="11">
        <v>38</v>
      </c>
      <c r="B41" s="11" t="s">
        <v>546</v>
      </c>
      <c r="C41" s="11" t="s">
        <v>546</v>
      </c>
    </row>
    <row r="42" spans="1:3" s="11" customFormat="1" x14ac:dyDescent="0.25">
      <c r="A42" s="11">
        <v>39</v>
      </c>
      <c r="B42" s="11" t="s">
        <v>546</v>
      </c>
      <c r="C42" s="11" t="s">
        <v>546</v>
      </c>
    </row>
    <row r="43" spans="1:3" s="11" customFormat="1" x14ac:dyDescent="0.25">
      <c r="A43" s="11">
        <v>40</v>
      </c>
      <c r="B43" s="11" t="s">
        <v>546</v>
      </c>
      <c r="C43" s="11" t="s">
        <v>546</v>
      </c>
    </row>
    <row r="44" spans="1:3" s="11" customFormat="1" x14ac:dyDescent="0.25">
      <c r="A44" s="11">
        <v>41</v>
      </c>
      <c r="B44" s="11" t="s">
        <v>546</v>
      </c>
      <c r="C44" s="11" t="s">
        <v>546</v>
      </c>
    </row>
    <row r="45" spans="1:3" s="11" customFormat="1" x14ac:dyDescent="0.25">
      <c r="A45" s="11">
        <v>42</v>
      </c>
      <c r="B45" s="11" t="s">
        <v>546</v>
      </c>
      <c r="C45" s="11" t="s">
        <v>546</v>
      </c>
    </row>
    <row r="46" spans="1:3" s="11" customFormat="1" x14ac:dyDescent="0.25">
      <c r="A46" s="11">
        <v>43</v>
      </c>
      <c r="B46" s="11" t="s">
        <v>546</v>
      </c>
      <c r="C46" s="11" t="s">
        <v>546</v>
      </c>
    </row>
    <row r="47" spans="1:3" s="11" customFormat="1" x14ac:dyDescent="0.25">
      <c r="A47" s="11">
        <v>44</v>
      </c>
      <c r="B47" s="11" t="s">
        <v>546</v>
      </c>
      <c r="C47" s="11" t="s">
        <v>546</v>
      </c>
    </row>
    <row r="48" spans="1:3" s="11" customFormat="1" x14ac:dyDescent="0.25">
      <c r="A48" s="11">
        <v>45</v>
      </c>
      <c r="B48" s="11" t="s">
        <v>546</v>
      </c>
      <c r="C48" s="11" t="s">
        <v>546</v>
      </c>
    </row>
    <row r="49" spans="1:3" s="11" customFormat="1" x14ac:dyDescent="0.25">
      <c r="A49" s="11">
        <v>46</v>
      </c>
      <c r="B49" s="11" t="s">
        <v>546</v>
      </c>
      <c r="C49" s="11" t="s">
        <v>546</v>
      </c>
    </row>
    <row r="50" spans="1:3" s="11" customFormat="1" x14ac:dyDescent="0.25">
      <c r="A50" s="11">
        <v>47</v>
      </c>
      <c r="B50" s="11" t="s">
        <v>546</v>
      </c>
      <c r="C50" s="11" t="s">
        <v>546</v>
      </c>
    </row>
    <row r="51" spans="1:3" s="11" customFormat="1" x14ac:dyDescent="0.25">
      <c r="A51" s="11">
        <v>48</v>
      </c>
      <c r="B51" s="11" t="s">
        <v>546</v>
      </c>
      <c r="C51" s="11" t="s">
        <v>546</v>
      </c>
    </row>
    <row r="52" spans="1:3" s="11" customFormat="1" x14ac:dyDescent="0.25">
      <c r="A52" s="11">
        <v>49</v>
      </c>
      <c r="B52" s="11" t="s">
        <v>546</v>
      </c>
      <c r="C52" s="11" t="s">
        <v>546</v>
      </c>
    </row>
    <row r="53" spans="1:3" s="11" customFormat="1" x14ac:dyDescent="0.25">
      <c r="A53" s="11">
        <v>50</v>
      </c>
      <c r="B53" s="11" t="s">
        <v>546</v>
      </c>
      <c r="C53" s="11" t="s">
        <v>546</v>
      </c>
    </row>
    <row r="54" spans="1:3" s="11" customFormat="1" x14ac:dyDescent="0.25">
      <c r="A54" s="11">
        <v>51</v>
      </c>
      <c r="B54" s="11" t="s">
        <v>546</v>
      </c>
      <c r="C54" s="11" t="s">
        <v>546</v>
      </c>
    </row>
    <row r="55" spans="1:3" s="11" customFormat="1" x14ac:dyDescent="0.25">
      <c r="A55" s="11">
        <v>52</v>
      </c>
      <c r="B55" s="11" t="s">
        <v>546</v>
      </c>
      <c r="C55" s="11" t="s">
        <v>546</v>
      </c>
    </row>
    <row r="56" spans="1:3" s="11" customFormat="1" x14ac:dyDescent="0.25">
      <c r="A56" s="11">
        <v>53</v>
      </c>
      <c r="B56" s="11" t="s">
        <v>546</v>
      </c>
      <c r="C56" s="11" t="s">
        <v>546</v>
      </c>
    </row>
    <row r="57" spans="1:3" s="11" customFormat="1" x14ac:dyDescent="0.25">
      <c r="A57" s="11">
        <v>54</v>
      </c>
      <c r="B57" s="11" t="s">
        <v>546</v>
      </c>
      <c r="C57" s="11" t="s">
        <v>546</v>
      </c>
    </row>
    <row r="58" spans="1:3" s="11" customFormat="1" x14ac:dyDescent="0.25">
      <c r="A58" s="11">
        <v>55</v>
      </c>
      <c r="B58" s="11" t="s">
        <v>546</v>
      </c>
      <c r="C58" s="11" t="s">
        <v>546</v>
      </c>
    </row>
    <row r="59" spans="1:3" s="11" customFormat="1" x14ac:dyDescent="0.25">
      <c r="A59" s="11">
        <v>56</v>
      </c>
      <c r="B59" s="11" t="s">
        <v>546</v>
      </c>
      <c r="C59" s="11" t="s">
        <v>546</v>
      </c>
    </row>
    <row r="60" spans="1:3" s="11" customFormat="1" x14ac:dyDescent="0.25">
      <c r="A60" s="11">
        <v>57</v>
      </c>
      <c r="B60" s="11" t="s">
        <v>546</v>
      </c>
      <c r="C60" s="11" t="s">
        <v>546</v>
      </c>
    </row>
    <row r="61" spans="1:3" s="11" customFormat="1" x14ac:dyDescent="0.25">
      <c r="A61" s="11">
        <v>58</v>
      </c>
      <c r="B61" s="11" t="s">
        <v>546</v>
      </c>
      <c r="C61" s="11" t="s">
        <v>546</v>
      </c>
    </row>
    <row r="62" spans="1:3" s="11" customFormat="1" x14ac:dyDescent="0.25">
      <c r="A62" s="11">
        <v>59</v>
      </c>
      <c r="B62" s="11" t="s">
        <v>546</v>
      </c>
      <c r="C62" s="11" t="s">
        <v>546</v>
      </c>
    </row>
    <row r="63" spans="1:3" s="11" customFormat="1" x14ac:dyDescent="0.25">
      <c r="A63" s="11">
        <v>60</v>
      </c>
      <c r="B63" s="11" t="s">
        <v>546</v>
      </c>
      <c r="C63" s="11" t="s">
        <v>546</v>
      </c>
    </row>
    <row r="64" spans="1:3" s="11" customFormat="1" x14ac:dyDescent="0.25">
      <c r="A64" s="11">
        <v>61</v>
      </c>
      <c r="B64" s="11" t="s">
        <v>546</v>
      </c>
      <c r="C64" s="11" t="s">
        <v>546</v>
      </c>
    </row>
    <row r="65" spans="1:3" s="11" customFormat="1" x14ac:dyDescent="0.25">
      <c r="A65" s="11">
        <v>62</v>
      </c>
      <c r="B65" s="11" t="s">
        <v>546</v>
      </c>
      <c r="C65" s="11" t="s">
        <v>546</v>
      </c>
    </row>
    <row r="66" spans="1:3" s="11" customFormat="1" x14ac:dyDescent="0.25">
      <c r="A66" s="11">
        <v>63</v>
      </c>
      <c r="B66" s="11" t="s">
        <v>546</v>
      </c>
      <c r="C66" s="11" t="s">
        <v>546</v>
      </c>
    </row>
    <row r="67" spans="1:3" s="11" customFormat="1" x14ac:dyDescent="0.25">
      <c r="A67" s="11">
        <v>64</v>
      </c>
      <c r="B67" s="11" t="s">
        <v>546</v>
      </c>
      <c r="C67" s="11" t="s">
        <v>546</v>
      </c>
    </row>
    <row r="68" spans="1:3" s="11" customFormat="1" x14ac:dyDescent="0.25">
      <c r="A68" s="11">
        <v>65</v>
      </c>
      <c r="B68" s="11" t="s">
        <v>546</v>
      </c>
      <c r="C68" s="11" t="s">
        <v>546</v>
      </c>
    </row>
    <row r="69" spans="1:3" s="11" customFormat="1" x14ac:dyDescent="0.25">
      <c r="A69" s="11">
        <v>66</v>
      </c>
      <c r="B69" s="11" t="s">
        <v>546</v>
      </c>
      <c r="C69" s="11" t="s">
        <v>546</v>
      </c>
    </row>
    <row r="70" spans="1:3" s="11" customFormat="1" x14ac:dyDescent="0.25">
      <c r="A70" s="11">
        <v>67</v>
      </c>
      <c r="B70" s="11" t="s">
        <v>546</v>
      </c>
      <c r="C70" s="11" t="s">
        <v>546</v>
      </c>
    </row>
    <row r="71" spans="1:3" s="11" customFormat="1" x14ac:dyDescent="0.25">
      <c r="A71" s="11">
        <v>68</v>
      </c>
      <c r="B71" s="11" t="s">
        <v>546</v>
      </c>
      <c r="C71" s="11" t="s">
        <v>546</v>
      </c>
    </row>
    <row r="72" spans="1:3" s="11" customFormat="1" x14ac:dyDescent="0.25">
      <c r="A72" s="11">
        <v>69</v>
      </c>
      <c r="B72" s="11" t="s">
        <v>546</v>
      </c>
      <c r="C72" s="11" t="s">
        <v>546</v>
      </c>
    </row>
    <row r="73" spans="1:3" s="11" customFormat="1" x14ac:dyDescent="0.25">
      <c r="A73" s="11">
        <v>70</v>
      </c>
      <c r="B73" s="11" t="s">
        <v>546</v>
      </c>
      <c r="C73" s="11" t="s">
        <v>546</v>
      </c>
    </row>
    <row r="74" spans="1:3" s="11" customFormat="1" x14ac:dyDescent="0.25">
      <c r="A74" s="11">
        <v>71</v>
      </c>
      <c r="B74" s="11" t="s">
        <v>546</v>
      </c>
      <c r="C74" s="11" t="s">
        <v>546</v>
      </c>
    </row>
    <row r="75" spans="1:3" s="11" customFormat="1" x14ac:dyDescent="0.25">
      <c r="A75" s="11">
        <v>72</v>
      </c>
      <c r="B75" s="11" t="s">
        <v>546</v>
      </c>
      <c r="C75" s="11" t="s">
        <v>546</v>
      </c>
    </row>
    <row r="76" spans="1:3" s="11" customFormat="1" x14ac:dyDescent="0.25">
      <c r="A76" s="11">
        <v>73</v>
      </c>
      <c r="B76" s="11" t="s">
        <v>546</v>
      </c>
      <c r="C76" s="11" t="s">
        <v>546</v>
      </c>
    </row>
    <row r="77" spans="1:3" s="11" customFormat="1" x14ac:dyDescent="0.25">
      <c r="A77" s="11">
        <v>74</v>
      </c>
      <c r="B77" s="11" t="s">
        <v>546</v>
      </c>
      <c r="C77" s="11" t="s">
        <v>546</v>
      </c>
    </row>
    <row r="78" spans="1:3" s="11" customFormat="1" x14ac:dyDescent="0.25">
      <c r="A78" s="11">
        <v>75</v>
      </c>
      <c r="B78" s="11" t="s">
        <v>546</v>
      </c>
      <c r="C78" s="11" t="s">
        <v>546</v>
      </c>
    </row>
    <row r="79" spans="1:3" s="11" customFormat="1" x14ac:dyDescent="0.25">
      <c r="A79" s="11">
        <v>76</v>
      </c>
      <c r="B79" s="11" t="s">
        <v>546</v>
      </c>
      <c r="C79" s="11" t="s">
        <v>546</v>
      </c>
    </row>
    <row r="80" spans="1:3" s="11" customFormat="1" x14ac:dyDescent="0.25">
      <c r="A80" s="11">
        <v>77</v>
      </c>
      <c r="B80" s="11" t="s">
        <v>546</v>
      </c>
      <c r="C80" s="11" t="s">
        <v>546</v>
      </c>
    </row>
    <row r="81" spans="1:3" s="11" customFormat="1" x14ac:dyDescent="0.25">
      <c r="A81" s="11">
        <v>78</v>
      </c>
      <c r="B81" s="11" t="s">
        <v>546</v>
      </c>
      <c r="C81" s="11" t="s">
        <v>546</v>
      </c>
    </row>
    <row r="82" spans="1:3" s="11" customFormat="1" x14ac:dyDescent="0.25">
      <c r="A82" s="11">
        <v>79</v>
      </c>
      <c r="B82" s="11" t="s">
        <v>546</v>
      </c>
      <c r="C82" s="11" t="s">
        <v>546</v>
      </c>
    </row>
    <row r="83" spans="1:3" s="11" customFormat="1" x14ac:dyDescent="0.25">
      <c r="A83" s="11">
        <v>80</v>
      </c>
      <c r="B83" s="11" t="s">
        <v>546</v>
      </c>
      <c r="C83" s="11" t="s">
        <v>546</v>
      </c>
    </row>
    <row r="84" spans="1:3" s="11" customFormat="1" x14ac:dyDescent="0.25">
      <c r="A84" s="11">
        <v>81</v>
      </c>
      <c r="B84" s="11" t="s">
        <v>546</v>
      </c>
      <c r="C84" s="11" t="s">
        <v>546</v>
      </c>
    </row>
    <row r="85" spans="1:3" s="11" customFormat="1" x14ac:dyDescent="0.25">
      <c r="A85" s="11">
        <v>82</v>
      </c>
      <c r="B85" s="11" t="s">
        <v>546</v>
      </c>
      <c r="C85" s="11" t="s">
        <v>546</v>
      </c>
    </row>
    <row r="86" spans="1:3" s="11" customFormat="1" x14ac:dyDescent="0.25">
      <c r="A86" s="11">
        <v>83</v>
      </c>
      <c r="B86" s="11" t="s">
        <v>546</v>
      </c>
      <c r="C86" s="11" t="s">
        <v>546</v>
      </c>
    </row>
    <row r="87" spans="1:3" s="11" customFormat="1" x14ac:dyDescent="0.25">
      <c r="A87" s="11">
        <v>84</v>
      </c>
      <c r="B87" s="11" t="s">
        <v>546</v>
      </c>
      <c r="C87" s="11" t="s">
        <v>546</v>
      </c>
    </row>
    <row r="88" spans="1:3" s="11" customFormat="1" x14ac:dyDescent="0.25">
      <c r="A88" s="11">
        <v>85</v>
      </c>
      <c r="B88" s="11" t="s">
        <v>546</v>
      </c>
      <c r="C88" s="11" t="s">
        <v>546</v>
      </c>
    </row>
    <row r="89" spans="1:3" s="11" customFormat="1" x14ac:dyDescent="0.25">
      <c r="A89" s="11">
        <v>86</v>
      </c>
      <c r="B89" s="11" t="s">
        <v>546</v>
      </c>
      <c r="C89" s="11" t="s">
        <v>546</v>
      </c>
    </row>
    <row r="90" spans="1:3" s="11" customFormat="1" x14ac:dyDescent="0.25">
      <c r="A90" s="11">
        <v>87</v>
      </c>
      <c r="B90" s="11" t="s">
        <v>546</v>
      </c>
      <c r="C90" s="11" t="s">
        <v>546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4" sqref="A4:XFD9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546</v>
      </c>
      <c r="C4" t="s">
        <v>546</v>
      </c>
      <c r="D4" t="s">
        <v>546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t="s">
        <v>546</v>
      </c>
      <c r="D5" t="s">
        <v>546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t="s">
        <v>546</v>
      </c>
      <c r="D6" t="s">
        <v>546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t="s">
        <v>546</v>
      </c>
      <c r="D7" t="s">
        <v>546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t="s">
        <v>546</v>
      </c>
      <c r="D8" t="s">
        <v>546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t="s">
        <v>546</v>
      </c>
      <c r="D9" t="s">
        <v>546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t="s">
        <v>546</v>
      </c>
      <c r="D10" t="s">
        <v>546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t="s">
        <v>546</v>
      </c>
      <c r="D11" t="s">
        <v>546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t="s">
        <v>546</v>
      </c>
      <c r="D12" t="s">
        <v>546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t="s">
        <v>546</v>
      </c>
      <c r="D13" t="s">
        <v>546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t="s">
        <v>546</v>
      </c>
      <c r="D14" t="s">
        <v>546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t="s">
        <v>546</v>
      </c>
      <c r="D15" t="s">
        <v>546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t="s">
        <v>546</v>
      </c>
      <c r="D16" t="s">
        <v>546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t="s">
        <v>546</v>
      </c>
      <c r="D17" t="s">
        <v>546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t="s">
        <v>546</v>
      </c>
      <c r="D18" t="s">
        <v>546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t="s">
        <v>546</v>
      </c>
      <c r="D19" t="s">
        <v>546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t="s">
        <v>546</v>
      </c>
      <c r="D20" t="s">
        <v>546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t="s">
        <v>546</v>
      </c>
      <c r="D21" t="s">
        <v>546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t="s">
        <v>546</v>
      </c>
      <c r="D22" t="s">
        <v>546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t="s">
        <v>546</v>
      </c>
      <c r="D23" t="s">
        <v>546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t="s">
        <v>546</v>
      </c>
      <c r="D24" t="s">
        <v>546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t="s">
        <v>546</v>
      </c>
      <c r="D25" t="s">
        <v>546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t="s">
        <v>546</v>
      </c>
      <c r="D26" t="s">
        <v>546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t="s">
        <v>546</v>
      </c>
      <c r="D27" t="s">
        <v>546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t="s">
        <v>546</v>
      </c>
      <c r="D28" t="s">
        <v>546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t="s">
        <v>546</v>
      </c>
      <c r="D29" t="s">
        <v>546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t="s">
        <v>546</v>
      </c>
      <c r="D30" t="s">
        <v>546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t="s">
        <v>546</v>
      </c>
      <c r="D31" t="s">
        <v>546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t="s">
        <v>546</v>
      </c>
      <c r="D32" t="s">
        <v>546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t="s">
        <v>546</v>
      </c>
      <c r="D33" t="s">
        <v>546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t="s">
        <v>546</v>
      </c>
      <c r="D34" t="s">
        <v>546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t="s">
        <v>546</v>
      </c>
      <c r="D35" t="s">
        <v>546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t="s">
        <v>546</v>
      </c>
      <c r="D36" t="s">
        <v>546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t="s">
        <v>546</v>
      </c>
      <c r="D37" t="s">
        <v>546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t="s">
        <v>546</v>
      </c>
      <c r="D38" t="s">
        <v>546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t="s">
        <v>546</v>
      </c>
      <c r="D39" t="s">
        <v>546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t="s">
        <v>546</v>
      </c>
      <c r="D40" t="s">
        <v>546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t="s">
        <v>546</v>
      </c>
      <c r="D41" t="s">
        <v>546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t="s">
        <v>546</v>
      </c>
      <c r="D42" t="s">
        <v>546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t="s">
        <v>546</v>
      </c>
      <c r="D43" t="s">
        <v>546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t="s">
        <v>546</v>
      </c>
      <c r="D44" t="s">
        <v>546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t="s">
        <v>546</v>
      </c>
      <c r="D45" t="s">
        <v>546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t="s">
        <v>546</v>
      </c>
      <c r="D46" t="s">
        <v>546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t="s">
        <v>546</v>
      </c>
      <c r="D47" t="s">
        <v>546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t="s">
        <v>546</v>
      </c>
      <c r="D48" t="s">
        <v>546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t="s">
        <v>546</v>
      </c>
      <c r="D49" t="s">
        <v>546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t="s">
        <v>546</v>
      </c>
      <c r="D50" t="s">
        <v>546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t="s">
        <v>546</v>
      </c>
      <c r="D51" t="s">
        <v>546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t="s">
        <v>546</v>
      </c>
      <c r="D52" t="s">
        <v>546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t="s">
        <v>546</v>
      </c>
      <c r="D53" t="s">
        <v>546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t="s">
        <v>546</v>
      </c>
      <c r="D54" t="s">
        <v>546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t="s">
        <v>546</v>
      </c>
      <c r="D55" t="s">
        <v>546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t="s">
        <v>546</v>
      </c>
      <c r="D56" t="s">
        <v>546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t="s">
        <v>546</v>
      </c>
      <c r="D57" t="s">
        <v>546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t="s">
        <v>546</v>
      </c>
      <c r="D58" t="s">
        <v>546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t="s">
        <v>546</v>
      </c>
      <c r="D59" t="s">
        <v>546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t="s">
        <v>546</v>
      </c>
      <c r="D60" t="s">
        <v>546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t="s">
        <v>546</v>
      </c>
      <c r="D61" t="s">
        <v>546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t="s">
        <v>546</v>
      </c>
      <c r="D62" t="s">
        <v>546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t="s">
        <v>546</v>
      </c>
      <c r="D63" t="s">
        <v>546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t="s">
        <v>546</v>
      </c>
      <c r="D64" t="s">
        <v>546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t="s">
        <v>546</v>
      </c>
      <c r="D65" t="s">
        <v>546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t="s">
        <v>546</v>
      </c>
      <c r="D66" t="s">
        <v>546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t="s">
        <v>546</v>
      </c>
      <c r="D67" t="s">
        <v>546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t="s">
        <v>546</v>
      </c>
      <c r="D68" t="s">
        <v>546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t="s">
        <v>546</v>
      </c>
      <c r="D69" t="s">
        <v>546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t="s">
        <v>546</v>
      </c>
      <c r="D70" t="s">
        <v>546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t="s">
        <v>546</v>
      </c>
      <c r="D71" t="s">
        <v>546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t="s">
        <v>546</v>
      </c>
      <c r="D72" t="s">
        <v>546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t="s">
        <v>546</v>
      </c>
      <c r="D73" t="s">
        <v>546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t="s">
        <v>546</v>
      </c>
      <c r="D74" t="s">
        <v>546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t="s">
        <v>546</v>
      </c>
      <c r="D75" t="s">
        <v>546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t="s">
        <v>546</v>
      </c>
      <c r="D76" t="s">
        <v>546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t="s">
        <v>546</v>
      </c>
      <c r="D77" t="s">
        <v>546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t="s">
        <v>546</v>
      </c>
      <c r="D78" t="s">
        <v>546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t="s">
        <v>546</v>
      </c>
      <c r="D79" t="s">
        <v>546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t="s">
        <v>546</v>
      </c>
      <c r="D80" t="s">
        <v>546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t="s">
        <v>546</v>
      </c>
      <c r="D81" t="s">
        <v>546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t="s">
        <v>546</v>
      </c>
      <c r="D82" t="s">
        <v>546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t="s">
        <v>546</v>
      </c>
      <c r="D83" t="s">
        <v>546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t="s">
        <v>546</v>
      </c>
      <c r="D84" t="s">
        <v>546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t="s">
        <v>546</v>
      </c>
      <c r="D85" t="s">
        <v>546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t="s">
        <v>546</v>
      </c>
      <c r="D86" t="s">
        <v>546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t="s">
        <v>546</v>
      </c>
      <c r="D87" t="s">
        <v>546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t="s">
        <v>546</v>
      </c>
      <c r="D88" t="s">
        <v>546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t="s">
        <v>546</v>
      </c>
      <c r="D89" t="s">
        <v>546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t="s">
        <v>546</v>
      </c>
      <c r="D90" t="s">
        <v>546</v>
      </c>
      <c r="E90" t="s">
        <v>546</v>
      </c>
      <c r="F90" t="s">
        <v>546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D65" workbookViewId="0">
      <selection activeCell="E88" sqref="E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1">
        <v>1</v>
      </c>
      <c r="B4" s="11" t="s">
        <v>546</v>
      </c>
      <c r="C4" s="11" t="s">
        <v>547</v>
      </c>
      <c r="D4" s="11" t="s">
        <v>547</v>
      </c>
      <c r="E4" s="11" t="s">
        <v>547</v>
      </c>
      <c r="F4" s="11" t="s">
        <v>547</v>
      </c>
    </row>
    <row r="5" spans="1:6" x14ac:dyDescent="0.25">
      <c r="A5" s="11">
        <v>2</v>
      </c>
      <c r="B5" s="11" t="s">
        <v>546</v>
      </c>
      <c r="C5" s="11" t="s">
        <v>547</v>
      </c>
      <c r="D5" s="11" t="s">
        <v>547</v>
      </c>
      <c r="E5" s="11" t="s">
        <v>547</v>
      </c>
      <c r="F5" s="11" t="s">
        <v>547</v>
      </c>
    </row>
    <row r="6" spans="1:6" x14ac:dyDescent="0.25">
      <c r="A6" s="11">
        <v>3</v>
      </c>
      <c r="B6" s="11" t="s">
        <v>546</v>
      </c>
      <c r="C6" s="11" t="s">
        <v>547</v>
      </c>
      <c r="D6" s="11" t="s">
        <v>547</v>
      </c>
      <c r="E6" s="11" t="s">
        <v>547</v>
      </c>
      <c r="F6" s="11" t="s">
        <v>547</v>
      </c>
    </row>
    <row r="7" spans="1:6" x14ac:dyDescent="0.25">
      <c r="A7" s="11">
        <v>4</v>
      </c>
      <c r="B7" s="11" t="s">
        <v>546</v>
      </c>
      <c r="C7" s="11" t="s">
        <v>547</v>
      </c>
      <c r="D7" s="11" t="s">
        <v>547</v>
      </c>
      <c r="E7" s="11" t="s">
        <v>547</v>
      </c>
      <c r="F7" s="11" t="s">
        <v>547</v>
      </c>
    </row>
    <row r="8" spans="1:6" x14ac:dyDescent="0.25">
      <c r="A8" s="11">
        <v>5</v>
      </c>
      <c r="B8" s="11" t="s">
        <v>546</v>
      </c>
      <c r="C8" s="11" t="s">
        <v>547</v>
      </c>
      <c r="D8" s="11" t="s">
        <v>547</v>
      </c>
      <c r="E8" s="11" t="s">
        <v>547</v>
      </c>
      <c r="F8" s="11" t="s">
        <v>547</v>
      </c>
    </row>
    <row r="9" spans="1:6" x14ac:dyDescent="0.25">
      <c r="A9" s="11">
        <v>6</v>
      </c>
      <c r="B9" s="11" t="s">
        <v>546</v>
      </c>
      <c r="C9" s="11" t="s">
        <v>547</v>
      </c>
      <c r="D9" s="11" t="s">
        <v>547</v>
      </c>
      <c r="E9" s="11" t="s">
        <v>547</v>
      </c>
      <c r="F9" s="11" t="s">
        <v>547</v>
      </c>
    </row>
    <row r="10" spans="1:6" x14ac:dyDescent="0.25">
      <c r="A10" s="11">
        <v>7</v>
      </c>
      <c r="B10" s="11" t="s">
        <v>546</v>
      </c>
      <c r="C10" s="11" t="s">
        <v>547</v>
      </c>
      <c r="D10" s="11" t="s">
        <v>547</v>
      </c>
      <c r="E10" s="11" t="s">
        <v>547</v>
      </c>
      <c r="F10" s="11" t="s">
        <v>547</v>
      </c>
    </row>
    <row r="11" spans="1:6" x14ac:dyDescent="0.25">
      <c r="A11" s="11">
        <v>8</v>
      </c>
      <c r="B11" s="11" t="s">
        <v>546</v>
      </c>
      <c r="C11" s="11" t="s">
        <v>547</v>
      </c>
      <c r="D11" s="11" t="s">
        <v>547</v>
      </c>
      <c r="E11" s="11" t="s">
        <v>547</v>
      </c>
      <c r="F11" s="11" t="s">
        <v>547</v>
      </c>
    </row>
    <row r="12" spans="1:6" x14ac:dyDescent="0.25">
      <c r="A12" s="11">
        <v>9</v>
      </c>
      <c r="B12" s="11" t="s">
        <v>546</v>
      </c>
      <c r="C12" s="11" t="s">
        <v>547</v>
      </c>
      <c r="D12" s="11" t="s">
        <v>547</v>
      </c>
      <c r="E12" s="11" t="s">
        <v>547</v>
      </c>
      <c r="F12" s="11" t="s">
        <v>547</v>
      </c>
    </row>
    <row r="13" spans="1:6" x14ac:dyDescent="0.25">
      <c r="A13" s="11">
        <v>10</v>
      </c>
      <c r="B13" s="11" t="s">
        <v>546</v>
      </c>
      <c r="C13" s="11" t="s">
        <v>547</v>
      </c>
      <c r="D13" s="11" t="s">
        <v>547</v>
      </c>
      <c r="E13" s="11" t="s">
        <v>547</v>
      </c>
      <c r="F13" s="11" t="s">
        <v>547</v>
      </c>
    </row>
    <row r="14" spans="1:6" x14ac:dyDescent="0.25">
      <c r="A14" s="11">
        <v>11</v>
      </c>
      <c r="B14" s="11" t="s">
        <v>546</v>
      </c>
      <c r="C14" s="11" t="s">
        <v>547</v>
      </c>
      <c r="D14" s="11" t="s">
        <v>547</v>
      </c>
      <c r="E14" s="11" t="s">
        <v>547</v>
      </c>
      <c r="F14" s="11" t="s">
        <v>547</v>
      </c>
    </row>
    <row r="15" spans="1:6" x14ac:dyDescent="0.25">
      <c r="A15" s="11">
        <v>12</v>
      </c>
      <c r="B15" s="11" t="s">
        <v>546</v>
      </c>
      <c r="C15" s="11" t="s">
        <v>547</v>
      </c>
      <c r="D15" s="11" t="s">
        <v>547</v>
      </c>
      <c r="E15" s="11" t="s">
        <v>547</v>
      </c>
      <c r="F15" s="11" t="s">
        <v>547</v>
      </c>
    </row>
    <row r="16" spans="1:6" x14ac:dyDescent="0.25">
      <c r="A16" s="11">
        <v>13</v>
      </c>
      <c r="B16" s="11" t="s">
        <v>546</v>
      </c>
      <c r="C16" s="11" t="s">
        <v>547</v>
      </c>
      <c r="D16" s="11" t="s">
        <v>547</v>
      </c>
      <c r="E16" s="11" t="s">
        <v>547</v>
      </c>
      <c r="F16" s="11" t="s">
        <v>547</v>
      </c>
    </row>
    <row r="17" spans="1:6" x14ac:dyDescent="0.25">
      <c r="A17" s="11">
        <v>14</v>
      </c>
      <c r="B17" s="11" t="s">
        <v>546</v>
      </c>
      <c r="C17" s="11" t="s">
        <v>547</v>
      </c>
      <c r="D17" s="11" t="s">
        <v>547</v>
      </c>
      <c r="E17" s="11" t="s">
        <v>547</v>
      </c>
      <c r="F17" s="11" t="s">
        <v>547</v>
      </c>
    </row>
    <row r="18" spans="1:6" x14ac:dyDescent="0.25">
      <c r="A18" s="11">
        <v>15</v>
      </c>
      <c r="B18" s="11" t="s">
        <v>546</v>
      </c>
      <c r="C18" s="11" t="s">
        <v>547</v>
      </c>
      <c r="D18" s="11" t="s">
        <v>547</v>
      </c>
      <c r="E18" s="11" t="s">
        <v>547</v>
      </c>
      <c r="F18" s="11" t="s">
        <v>547</v>
      </c>
    </row>
    <row r="19" spans="1:6" x14ac:dyDescent="0.25">
      <c r="A19" s="11">
        <v>16</v>
      </c>
      <c r="B19" s="11" t="s">
        <v>546</v>
      </c>
      <c r="C19" s="11" t="s">
        <v>547</v>
      </c>
      <c r="D19" s="11" t="s">
        <v>547</v>
      </c>
      <c r="E19" s="11" t="s">
        <v>547</v>
      </c>
      <c r="F19" s="11" t="s">
        <v>547</v>
      </c>
    </row>
    <row r="20" spans="1:6" x14ac:dyDescent="0.25">
      <c r="A20" s="11">
        <v>17</v>
      </c>
      <c r="B20" s="11" t="s">
        <v>546</v>
      </c>
      <c r="C20" s="11" t="s">
        <v>547</v>
      </c>
      <c r="D20" s="11" t="s">
        <v>547</v>
      </c>
      <c r="E20" s="11" t="s">
        <v>547</v>
      </c>
      <c r="F20" s="11" t="s">
        <v>547</v>
      </c>
    </row>
    <row r="21" spans="1:6" x14ac:dyDescent="0.25">
      <c r="A21" s="11">
        <v>18</v>
      </c>
      <c r="B21" s="11" t="s">
        <v>546</v>
      </c>
      <c r="C21" s="11" t="s">
        <v>547</v>
      </c>
      <c r="D21" s="11" t="s">
        <v>547</v>
      </c>
      <c r="E21" s="11" t="s">
        <v>547</v>
      </c>
      <c r="F21" s="11" t="s">
        <v>547</v>
      </c>
    </row>
    <row r="22" spans="1:6" x14ac:dyDescent="0.25">
      <c r="A22" s="11">
        <v>19</v>
      </c>
      <c r="B22" s="11" t="s">
        <v>546</v>
      </c>
      <c r="C22" s="11" t="s">
        <v>547</v>
      </c>
      <c r="D22" s="11" t="s">
        <v>547</v>
      </c>
      <c r="E22" s="11" t="s">
        <v>547</v>
      </c>
      <c r="F22" s="11" t="s">
        <v>547</v>
      </c>
    </row>
    <row r="23" spans="1:6" x14ac:dyDescent="0.25">
      <c r="A23" s="11">
        <v>20</v>
      </c>
      <c r="B23" s="11" t="s">
        <v>546</v>
      </c>
      <c r="C23" s="11" t="s">
        <v>547</v>
      </c>
      <c r="D23" s="11" t="s">
        <v>547</v>
      </c>
      <c r="E23" s="11" t="s">
        <v>547</v>
      </c>
      <c r="F23" s="11" t="s">
        <v>547</v>
      </c>
    </row>
    <row r="24" spans="1:6" x14ac:dyDescent="0.25">
      <c r="A24" s="11">
        <v>21</v>
      </c>
      <c r="B24" s="11" t="s">
        <v>546</v>
      </c>
      <c r="C24" s="11" t="s">
        <v>547</v>
      </c>
      <c r="D24" s="11" t="s">
        <v>547</v>
      </c>
      <c r="E24" s="11" t="s">
        <v>547</v>
      </c>
      <c r="F24" s="11" t="s">
        <v>547</v>
      </c>
    </row>
    <row r="25" spans="1:6" x14ac:dyDescent="0.25">
      <c r="A25" s="11">
        <v>22</v>
      </c>
      <c r="B25" s="11" t="s">
        <v>546</v>
      </c>
      <c r="C25" s="11" t="s">
        <v>547</v>
      </c>
      <c r="D25" s="11" t="s">
        <v>547</v>
      </c>
      <c r="E25" s="11" t="s">
        <v>547</v>
      </c>
      <c r="F25" s="11" t="s">
        <v>547</v>
      </c>
    </row>
    <row r="26" spans="1:6" x14ac:dyDescent="0.25">
      <c r="A26" s="11">
        <v>23</v>
      </c>
      <c r="B26" s="11" t="s">
        <v>546</v>
      </c>
      <c r="C26" s="11" t="s">
        <v>547</v>
      </c>
      <c r="D26" s="11" t="s">
        <v>547</v>
      </c>
      <c r="E26" s="11" t="s">
        <v>547</v>
      </c>
      <c r="F26" s="11" t="s">
        <v>547</v>
      </c>
    </row>
    <row r="27" spans="1:6" x14ac:dyDescent="0.25">
      <c r="A27" s="11">
        <v>24</v>
      </c>
      <c r="B27" s="11" t="s">
        <v>546</v>
      </c>
      <c r="C27" s="11" t="s">
        <v>547</v>
      </c>
      <c r="D27" s="11" t="s">
        <v>547</v>
      </c>
      <c r="E27" s="11" t="s">
        <v>547</v>
      </c>
      <c r="F27" s="11" t="s">
        <v>547</v>
      </c>
    </row>
    <row r="28" spans="1:6" x14ac:dyDescent="0.25">
      <c r="A28" s="11">
        <v>25</v>
      </c>
      <c r="B28" s="11" t="s">
        <v>546</v>
      </c>
      <c r="C28" s="11" t="s">
        <v>547</v>
      </c>
      <c r="D28" s="11" t="s">
        <v>547</v>
      </c>
      <c r="E28" s="11" t="s">
        <v>547</v>
      </c>
      <c r="F28" s="11" t="s">
        <v>547</v>
      </c>
    </row>
    <row r="29" spans="1:6" x14ac:dyDescent="0.25">
      <c r="A29" s="11">
        <v>26</v>
      </c>
      <c r="B29" s="11" t="s">
        <v>546</v>
      </c>
      <c r="C29" s="11" t="s">
        <v>547</v>
      </c>
      <c r="D29" s="11" t="s">
        <v>547</v>
      </c>
      <c r="E29" s="11" t="s">
        <v>547</v>
      </c>
      <c r="F29" s="11" t="s">
        <v>547</v>
      </c>
    </row>
    <row r="30" spans="1:6" x14ac:dyDescent="0.25">
      <c r="A30" s="11">
        <v>27</v>
      </c>
      <c r="B30" s="11" t="s">
        <v>546</v>
      </c>
      <c r="C30" s="11" t="s">
        <v>547</v>
      </c>
      <c r="D30" s="11" t="s">
        <v>547</v>
      </c>
      <c r="E30" s="11" t="s">
        <v>547</v>
      </c>
      <c r="F30" s="11" t="s">
        <v>547</v>
      </c>
    </row>
    <row r="31" spans="1:6" x14ac:dyDescent="0.25">
      <c r="A31" s="11">
        <v>28</v>
      </c>
      <c r="B31" s="11" t="s">
        <v>546</v>
      </c>
      <c r="C31" s="11" t="s">
        <v>547</v>
      </c>
      <c r="D31" s="11" t="s">
        <v>547</v>
      </c>
      <c r="E31" s="11" t="s">
        <v>547</v>
      </c>
      <c r="F31" s="11" t="s">
        <v>547</v>
      </c>
    </row>
    <row r="32" spans="1:6" x14ac:dyDescent="0.25">
      <c r="A32" s="11">
        <v>29</v>
      </c>
      <c r="B32" s="11" t="s">
        <v>546</v>
      </c>
      <c r="C32" s="11" t="s">
        <v>547</v>
      </c>
      <c r="D32" s="11" t="s">
        <v>547</v>
      </c>
      <c r="E32" s="11" t="s">
        <v>547</v>
      </c>
      <c r="F32" s="11" t="s">
        <v>547</v>
      </c>
    </row>
    <row r="33" spans="1:6" x14ac:dyDescent="0.25">
      <c r="A33" s="11">
        <v>30</v>
      </c>
      <c r="B33" s="11" t="s">
        <v>546</v>
      </c>
      <c r="C33" s="11" t="s">
        <v>547</v>
      </c>
      <c r="D33" s="11" t="s">
        <v>547</v>
      </c>
      <c r="E33" s="11" t="s">
        <v>547</v>
      </c>
      <c r="F33" s="11" t="s">
        <v>547</v>
      </c>
    </row>
    <row r="34" spans="1:6" x14ac:dyDescent="0.25">
      <c r="A34" s="11">
        <v>31</v>
      </c>
      <c r="B34" s="11" t="s">
        <v>546</v>
      </c>
      <c r="C34" s="11" t="s">
        <v>547</v>
      </c>
      <c r="D34" s="11" t="s">
        <v>547</v>
      </c>
      <c r="E34" s="11" t="s">
        <v>547</v>
      </c>
      <c r="F34" s="11" t="s">
        <v>547</v>
      </c>
    </row>
    <row r="35" spans="1:6" x14ac:dyDescent="0.25">
      <c r="A35" s="11">
        <v>32</v>
      </c>
      <c r="B35" s="11" t="s">
        <v>546</v>
      </c>
      <c r="C35" s="11" t="s">
        <v>547</v>
      </c>
      <c r="D35" s="11" t="s">
        <v>547</v>
      </c>
      <c r="E35" s="11" t="s">
        <v>547</v>
      </c>
      <c r="F35" s="11" t="s">
        <v>547</v>
      </c>
    </row>
    <row r="36" spans="1:6" x14ac:dyDescent="0.25">
      <c r="A36" s="11">
        <v>33</v>
      </c>
      <c r="B36" s="11" t="s">
        <v>546</v>
      </c>
      <c r="C36" s="11" t="s">
        <v>547</v>
      </c>
      <c r="D36" s="11" t="s">
        <v>547</v>
      </c>
      <c r="E36" s="11" t="s">
        <v>547</v>
      </c>
      <c r="F36" s="11" t="s">
        <v>547</v>
      </c>
    </row>
    <row r="37" spans="1:6" x14ac:dyDescent="0.25">
      <c r="A37" s="11">
        <v>34</v>
      </c>
      <c r="B37" s="11" t="s">
        <v>546</v>
      </c>
      <c r="C37" s="11" t="s">
        <v>547</v>
      </c>
      <c r="D37" s="11" t="s">
        <v>547</v>
      </c>
      <c r="E37" s="11" t="s">
        <v>547</v>
      </c>
      <c r="F37" s="11" t="s">
        <v>547</v>
      </c>
    </row>
    <row r="38" spans="1:6" x14ac:dyDescent="0.25">
      <c r="A38" s="11">
        <v>35</v>
      </c>
      <c r="B38" s="11" t="s">
        <v>546</v>
      </c>
      <c r="C38" s="11" t="s">
        <v>547</v>
      </c>
      <c r="D38" s="11" t="s">
        <v>547</v>
      </c>
      <c r="E38" s="11" t="s">
        <v>547</v>
      </c>
      <c r="F38" s="11" t="s">
        <v>547</v>
      </c>
    </row>
    <row r="39" spans="1:6" x14ac:dyDescent="0.25">
      <c r="A39" s="11">
        <v>36</v>
      </c>
      <c r="B39" s="11" t="s">
        <v>546</v>
      </c>
      <c r="C39" s="11" t="s">
        <v>547</v>
      </c>
      <c r="D39" s="11" t="s">
        <v>547</v>
      </c>
      <c r="E39" s="11" t="s">
        <v>547</v>
      </c>
      <c r="F39" s="11" t="s">
        <v>547</v>
      </c>
    </row>
    <row r="40" spans="1:6" x14ac:dyDescent="0.25">
      <c r="A40" s="11">
        <v>37</v>
      </c>
      <c r="B40" s="11" t="s">
        <v>546</v>
      </c>
      <c r="C40" s="11" t="s">
        <v>547</v>
      </c>
      <c r="D40" s="11" t="s">
        <v>547</v>
      </c>
      <c r="E40" s="11" t="s">
        <v>547</v>
      </c>
      <c r="F40" s="11" t="s">
        <v>547</v>
      </c>
    </row>
    <row r="41" spans="1:6" x14ac:dyDescent="0.25">
      <c r="A41" s="11">
        <v>38</v>
      </c>
      <c r="B41" s="11" t="s">
        <v>546</v>
      </c>
      <c r="C41" s="11" t="s">
        <v>547</v>
      </c>
      <c r="D41" s="11" t="s">
        <v>547</v>
      </c>
      <c r="E41" s="11" t="s">
        <v>547</v>
      </c>
      <c r="F41" s="11" t="s">
        <v>547</v>
      </c>
    </row>
    <row r="42" spans="1:6" x14ac:dyDescent="0.25">
      <c r="A42" s="11">
        <v>39</v>
      </c>
      <c r="B42" s="11" t="s">
        <v>546</v>
      </c>
      <c r="C42" s="11" t="s">
        <v>547</v>
      </c>
      <c r="D42" s="11" t="s">
        <v>547</v>
      </c>
      <c r="E42" s="11" t="s">
        <v>547</v>
      </c>
      <c r="F42" s="11" t="s">
        <v>547</v>
      </c>
    </row>
    <row r="43" spans="1:6" x14ac:dyDescent="0.25">
      <c r="A43" s="11">
        <v>40</v>
      </c>
      <c r="B43" s="11" t="s">
        <v>546</v>
      </c>
      <c r="C43" s="11" t="s">
        <v>547</v>
      </c>
      <c r="D43" s="11" t="s">
        <v>547</v>
      </c>
      <c r="E43" s="11" t="s">
        <v>547</v>
      </c>
      <c r="F43" s="11" t="s">
        <v>547</v>
      </c>
    </row>
    <row r="44" spans="1:6" x14ac:dyDescent="0.25">
      <c r="A44" s="11">
        <v>41</v>
      </c>
      <c r="B44" s="11" t="s">
        <v>546</v>
      </c>
      <c r="C44" s="11" t="s">
        <v>547</v>
      </c>
      <c r="D44" s="11" t="s">
        <v>547</v>
      </c>
      <c r="E44" s="11" t="s">
        <v>547</v>
      </c>
      <c r="F44" s="11" t="s">
        <v>547</v>
      </c>
    </row>
    <row r="45" spans="1:6" x14ac:dyDescent="0.25">
      <c r="A45" s="11">
        <v>42</v>
      </c>
      <c r="B45" s="11" t="s">
        <v>546</v>
      </c>
      <c r="C45" s="11" t="s">
        <v>547</v>
      </c>
      <c r="D45" s="11" t="s">
        <v>547</v>
      </c>
      <c r="E45" s="11" t="s">
        <v>547</v>
      </c>
      <c r="F45" s="11" t="s">
        <v>547</v>
      </c>
    </row>
    <row r="46" spans="1:6" x14ac:dyDescent="0.25">
      <c r="A46" s="11">
        <v>43</v>
      </c>
      <c r="B46" s="11" t="s">
        <v>546</v>
      </c>
      <c r="C46" s="11" t="s">
        <v>547</v>
      </c>
      <c r="D46" s="11" t="s">
        <v>547</v>
      </c>
      <c r="E46" s="11" t="s">
        <v>547</v>
      </c>
      <c r="F46" s="11" t="s">
        <v>547</v>
      </c>
    </row>
    <row r="47" spans="1:6" x14ac:dyDescent="0.25">
      <c r="A47" s="11">
        <v>44</v>
      </c>
      <c r="B47" s="11" t="s">
        <v>546</v>
      </c>
      <c r="C47" s="11" t="s">
        <v>547</v>
      </c>
      <c r="D47" s="11" t="s">
        <v>547</v>
      </c>
      <c r="E47" s="11" t="s">
        <v>547</v>
      </c>
      <c r="F47" s="11" t="s">
        <v>547</v>
      </c>
    </row>
    <row r="48" spans="1:6" x14ac:dyDescent="0.25">
      <c r="A48" s="11">
        <v>45</v>
      </c>
      <c r="B48" s="11" t="s">
        <v>546</v>
      </c>
      <c r="C48" s="11" t="s">
        <v>547</v>
      </c>
      <c r="D48" s="11" t="s">
        <v>547</v>
      </c>
      <c r="E48" s="11" t="s">
        <v>547</v>
      </c>
      <c r="F48" s="11" t="s">
        <v>547</v>
      </c>
    </row>
    <row r="49" spans="1:6" x14ac:dyDescent="0.25">
      <c r="A49" s="11">
        <v>46</v>
      </c>
      <c r="B49" s="11" t="s">
        <v>546</v>
      </c>
      <c r="C49" s="11" t="s">
        <v>547</v>
      </c>
      <c r="D49" s="11" t="s">
        <v>547</v>
      </c>
      <c r="E49" s="11" t="s">
        <v>547</v>
      </c>
      <c r="F49" s="11" t="s">
        <v>547</v>
      </c>
    </row>
    <row r="50" spans="1:6" x14ac:dyDescent="0.25">
      <c r="A50" s="11">
        <v>47</v>
      </c>
      <c r="B50" s="11" t="s">
        <v>546</v>
      </c>
      <c r="C50" s="11" t="s">
        <v>547</v>
      </c>
      <c r="D50" s="11" t="s">
        <v>547</v>
      </c>
      <c r="E50" s="11" t="s">
        <v>547</v>
      </c>
      <c r="F50" s="11" t="s">
        <v>547</v>
      </c>
    </row>
    <row r="51" spans="1:6" x14ac:dyDescent="0.25">
      <c r="A51" s="11">
        <v>48</v>
      </c>
      <c r="B51" s="11" t="s">
        <v>546</v>
      </c>
      <c r="C51" s="11" t="s">
        <v>547</v>
      </c>
      <c r="D51" s="11" t="s">
        <v>547</v>
      </c>
      <c r="E51" s="11" t="s">
        <v>547</v>
      </c>
      <c r="F51" s="11" t="s">
        <v>547</v>
      </c>
    </row>
    <row r="52" spans="1:6" x14ac:dyDescent="0.25">
      <c r="A52" s="11">
        <v>49</v>
      </c>
      <c r="B52" s="11" t="s">
        <v>546</v>
      </c>
      <c r="C52" s="11" t="s">
        <v>547</v>
      </c>
      <c r="D52" s="11" t="s">
        <v>547</v>
      </c>
      <c r="E52" s="11" t="s">
        <v>547</v>
      </c>
      <c r="F52" s="11" t="s">
        <v>547</v>
      </c>
    </row>
    <row r="53" spans="1:6" x14ac:dyDescent="0.25">
      <c r="A53" s="11">
        <v>50</v>
      </c>
      <c r="B53" s="11" t="s">
        <v>546</v>
      </c>
      <c r="C53" s="11" t="s">
        <v>547</v>
      </c>
      <c r="D53" s="11" t="s">
        <v>547</v>
      </c>
      <c r="E53" s="11" t="s">
        <v>547</v>
      </c>
      <c r="F53" s="11" t="s">
        <v>547</v>
      </c>
    </row>
    <row r="54" spans="1:6" x14ac:dyDescent="0.25">
      <c r="A54" s="11">
        <v>51</v>
      </c>
      <c r="B54" s="11" t="s">
        <v>546</v>
      </c>
      <c r="C54" s="11" t="s">
        <v>547</v>
      </c>
      <c r="D54" s="11" t="s">
        <v>547</v>
      </c>
      <c r="E54" s="11" t="s">
        <v>547</v>
      </c>
      <c r="F54" s="11" t="s">
        <v>547</v>
      </c>
    </row>
    <row r="55" spans="1:6" x14ac:dyDescent="0.25">
      <c r="A55" s="11">
        <v>52</v>
      </c>
      <c r="B55" s="11" t="s">
        <v>546</v>
      </c>
      <c r="C55" s="11" t="s">
        <v>547</v>
      </c>
      <c r="D55" s="11" t="s">
        <v>547</v>
      </c>
      <c r="E55" s="11" t="s">
        <v>547</v>
      </c>
      <c r="F55" s="11" t="s">
        <v>547</v>
      </c>
    </row>
    <row r="56" spans="1:6" x14ac:dyDescent="0.25">
      <c r="A56" s="11">
        <v>53</v>
      </c>
      <c r="B56" s="11" t="s">
        <v>546</v>
      </c>
      <c r="C56" s="11" t="s">
        <v>547</v>
      </c>
      <c r="D56" s="11" t="s">
        <v>547</v>
      </c>
      <c r="E56" s="11" t="s">
        <v>547</v>
      </c>
      <c r="F56" s="11" t="s">
        <v>547</v>
      </c>
    </row>
    <row r="57" spans="1:6" x14ac:dyDescent="0.25">
      <c r="A57" s="11">
        <v>54</v>
      </c>
      <c r="B57" s="11" t="s">
        <v>546</v>
      </c>
      <c r="C57" s="11" t="s">
        <v>547</v>
      </c>
      <c r="D57" s="11" t="s">
        <v>547</v>
      </c>
      <c r="E57" s="11" t="s">
        <v>547</v>
      </c>
      <c r="F57" s="11" t="s">
        <v>547</v>
      </c>
    </row>
    <row r="58" spans="1:6" x14ac:dyDescent="0.25">
      <c r="A58" s="11">
        <v>55</v>
      </c>
      <c r="B58" s="11" t="s">
        <v>546</v>
      </c>
      <c r="C58" s="11" t="s">
        <v>547</v>
      </c>
      <c r="D58" s="11" t="s">
        <v>547</v>
      </c>
      <c r="E58" s="11" t="s">
        <v>547</v>
      </c>
      <c r="F58" s="11" t="s">
        <v>547</v>
      </c>
    </row>
    <row r="59" spans="1:6" x14ac:dyDescent="0.25">
      <c r="A59" s="11">
        <v>56</v>
      </c>
      <c r="B59" s="11" t="s">
        <v>546</v>
      </c>
      <c r="C59" s="11" t="s">
        <v>547</v>
      </c>
      <c r="D59" s="11" t="s">
        <v>547</v>
      </c>
      <c r="E59" s="11" t="s">
        <v>547</v>
      </c>
      <c r="F59" s="11" t="s">
        <v>547</v>
      </c>
    </row>
    <row r="60" spans="1:6" x14ac:dyDescent="0.25">
      <c r="A60" s="11">
        <v>57</v>
      </c>
      <c r="B60" s="11" t="s">
        <v>546</v>
      </c>
      <c r="C60" s="11" t="s">
        <v>547</v>
      </c>
      <c r="D60" s="11" t="s">
        <v>547</v>
      </c>
      <c r="E60" s="11" t="s">
        <v>547</v>
      </c>
      <c r="F60" s="11" t="s">
        <v>547</v>
      </c>
    </row>
    <row r="61" spans="1:6" x14ac:dyDescent="0.25">
      <c r="A61" s="11">
        <v>58</v>
      </c>
      <c r="B61" s="11" t="s">
        <v>546</v>
      </c>
      <c r="C61" s="11" t="s">
        <v>547</v>
      </c>
      <c r="D61" s="11" t="s">
        <v>547</v>
      </c>
      <c r="E61" s="11" t="s">
        <v>547</v>
      </c>
      <c r="F61" s="11" t="s">
        <v>547</v>
      </c>
    </row>
    <row r="62" spans="1:6" x14ac:dyDescent="0.25">
      <c r="A62" s="11">
        <v>59</v>
      </c>
      <c r="B62" s="11" t="s">
        <v>546</v>
      </c>
      <c r="C62" s="11" t="s">
        <v>547</v>
      </c>
      <c r="D62" s="11" t="s">
        <v>547</v>
      </c>
      <c r="E62" s="11" t="s">
        <v>547</v>
      </c>
      <c r="F62" s="11" t="s">
        <v>547</v>
      </c>
    </row>
    <row r="63" spans="1:6" x14ac:dyDescent="0.25">
      <c r="A63" s="11">
        <v>60</v>
      </c>
      <c r="B63" s="11" t="s">
        <v>546</v>
      </c>
      <c r="C63" s="11" t="s">
        <v>547</v>
      </c>
      <c r="D63" s="11" t="s">
        <v>547</v>
      </c>
      <c r="E63" s="11" t="s">
        <v>547</v>
      </c>
      <c r="F63" s="11" t="s">
        <v>547</v>
      </c>
    </row>
    <row r="64" spans="1:6" x14ac:dyDescent="0.25">
      <c r="A64" s="11">
        <v>61</v>
      </c>
      <c r="B64" s="11" t="s">
        <v>546</v>
      </c>
      <c r="C64" s="11" t="s">
        <v>547</v>
      </c>
      <c r="D64" s="11" t="s">
        <v>547</v>
      </c>
      <c r="E64" s="11" t="s">
        <v>547</v>
      </c>
      <c r="F64" s="11" t="s">
        <v>547</v>
      </c>
    </row>
    <row r="65" spans="1:6" x14ac:dyDescent="0.25">
      <c r="A65" s="11">
        <v>62</v>
      </c>
      <c r="B65" s="11" t="s">
        <v>546</v>
      </c>
      <c r="C65" s="11" t="s">
        <v>547</v>
      </c>
      <c r="D65" s="11" t="s">
        <v>547</v>
      </c>
      <c r="E65" s="11" t="s">
        <v>547</v>
      </c>
      <c r="F65" s="11" t="s">
        <v>547</v>
      </c>
    </row>
    <row r="66" spans="1:6" x14ac:dyDescent="0.25">
      <c r="A66" s="11">
        <v>63</v>
      </c>
      <c r="B66" s="11" t="s">
        <v>546</v>
      </c>
      <c r="C66" s="11" t="s">
        <v>547</v>
      </c>
      <c r="D66" s="11" t="s">
        <v>547</v>
      </c>
      <c r="E66" s="11" t="s">
        <v>547</v>
      </c>
      <c r="F66" s="11" t="s">
        <v>547</v>
      </c>
    </row>
    <row r="67" spans="1:6" x14ac:dyDescent="0.25">
      <c r="A67" s="11">
        <v>64</v>
      </c>
      <c r="B67" s="11" t="s">
        <v>546</v>
      </c>
      <c r="C67" s="11" t="s">
        <v>547</v>
      </c>
      <c r="D67" s="11" t="s">
        <v>547</v>
      </c>
      <c r="E67" s="11" t="s">
        <v>547</v>
      </c>
      <c r="F67" s="11" t="s">
        <v>547</v>
      </c>
    </row>
    <row r="68" spans="1:6" x14ac:dyDescent="0.25">
      <c r="A68" s="11">
        <v>65</v>
      </c>
      <c r="B68" s="11" t="s">
        <v>546</v>
      </c>
      <c r="C68" s="11" t="s">
        <v>547</v>
      </c>
      <c r="D68" s="11" t="s">
        <v>547</v>
      </c>
      <c r="E68" s="11" t="s">
        <v>547</v>
      </c>
      <c r="F68" s="11" t="s">
        <v>547</v>
      </c>
    </row>
    <row r="69" spans="1:6" x14ac:dyDescent="0.25">
      <c r="A69" s="11">
        <v>66</v>
      </c>
      <c r="B69" s="11" t="s">
        <v>546</v>
      </c>
      <c r="C69" s="11" t="s">
        <v>547</v>
      </c>
      <c r="D69" s="11" t="s">
        <v>547</v>
      </c>
      <c r="E69" s="11" t="s">
        <v>547</v>
      </c>
      <c r="F69" s="11" t="s">
        <v>547</v>
      </c>
    </row>
    <row r="70" spans="1:6" x14ac:dyDescent="0.25">
      <c r="A70" s="11">
        <v>67</v>
      </c>
      <c r="B70" s="11" t="s">
        <v>546</v>
      </c>
      <c r="C70" s="11" t="s">
        <v>547</v>
      </c>
      <c r="D70" s="11" t="s">
        <v>547</v>
      </c>
      <c r="E70" s="11" t="s">
        <v>547</v>
      </c>
      <c r="F70" s="11" t="s">
        <v>547</v>
      </c>
    </row>
    <row r="71" spans="1:6" x14ac:dyDescent="0.25">
      <c r="A71" s="11">
        <v>68</v>
      </c>
      <c r="B71" s="11" t="s">
        <v>546</v>
      </c>
      <c r="C71" s="11" t="s">
        <v>547</v>
      </c>
      <c r="D71" s="11" t="s">
        <v>547</v>
      </c>
      <c r="E71" s="11" t="s">
        <v>547</v>
      </c>
      <c r="F71" s="11" t="s">
        <v>547</v>
      </c>
    </row>
    <row r="72" spans="1:6" x14ac:dyDescent="0.25">
      <c r="A72" s="11">
        <v>69</v>
      </c>
      <c r="B72" s="11" t="s">
        <v>546</v>
      </c>
      <c r="C72" s="11" t="s">
        <v>547</v>
      </c>
      <c r="D72" s="11" t="s">
        <v>547</v>
      </c>
      <c r="E72" s="11" t="s">
        <v>547</v>
      </c>
      <c r="F72" s="11" t="s">
        <v>547</v>
      </c>
    </row>
    <row r="73" spans="1:6" x14ac:dyDescent="0.25">
      <c r="A73" s="11">
        <v>70</v>
      </c>
      <c r="B73" s="11" t="s">
        <v>546</v>
      </c>
      <c r="C73" s="11" t="s">
        <v>547</v>
      </c>
      <c r="D73" s="11" t="s">
        <v>547</v>
      </c>
      <c r="E73" s="11" t="s">
        <v>547</v>
      </c>
      <c r="F73" s="11" t="s">
        <v>547</v>
      </c>
    </row>
    <row r="74" spans="1:6" x14ac:dyDescent="0.25">
      <c r="A74" s="11">
        <v>71</v>
      </c>
      <c r="B74" s="11" t="s">
        <v>546</v>
      </c>
      <c r="C74" s="11" t="s">
        <v>547</v>
      </c>
      <c r="D74" s="11" t="s">
        <v>547</v>
      </c>
      <c r="E74" s="11" t="s">
        <v>547</v>
      </c>
      <c r="F74" s="11" t="s">
        <v>547</v>
      </c>
    </row>
    <row r="75" spans="1:6" x14ac:dyDescent="0.25">
      <c r="A75" s="11">
        <v>72</v>
      </c>
      <c r="B75" s="11" t="s">
        <v>546</v>
      </c>
      <c r="C75" s="11" t="s">
        <v>547</v>
      </c>
      <c r="D75" s="11" t="s">
        <v>547</v>
      </c>
      <c r="E75" s="11" t="s">
        <v>547</v>
      </c>
      <c r="F75" s="11" t="s">
        <v>547</v>
      </c>
    </row>
    <row r="76" spans="1:6" x14ac:dyDescent="0.25">
      <c r="A76" s="11">
        <v>73</v>
      </c>
      <c r="B76" s="11" t="s">
        <v>546</v>
      </c>
      <c r="C76" s="11" t="s">
        <v>547</v>
      </c>
      <c r="D76" s="11" t="s">
        <v>547</v>
      </c>
      <c r="E76" s="11" t="s">
        <v>547</v>
      </c>
      <c r="F76" s="11" t="s">
        <v>547</v>
      </c>
    </row>
    <row r="77" spans="1:6" x14ac:dyDescent="0.25">
      <c r="A77" s="11">
        <v>74</v>
      </c>
      <c r="B77" s="11" t="s">
        <v>546</v>
      </c>
      <c r="C77" s="11" t="s">
        <v>547</v>
      </c>
      <c r="D77" s="11" t="s">
        <v>547</v>
      </c>
      <c r="E77" s="11" t="s">
        <v>547</v>
      </c>
      <c r="F77" s="11" t="s">
        <v>547</v>
      </c>
    </row>
    <row r="78" spans="1:6" x14ac:dyDescent="0.25">
      <c r="A78" s="11">
        <v>75</v>
      </c>
      <c r="B78" s="11" t="s">
        <v>546</v>
      </c>
      <c r="C78" s="11" t="s">
        <v>547</v>
      </c>
      <c r="D78" s="11" t="s">
        <v>547</v>
      </c>
      <c r="E78" s="11" t="s">
        <v>547</v>
      </c>
      <c r="F78" s="11" t="s">
        <v>547</v>
      </c>
    </row>
    <row r="79" spans="1:6" x14ac:dyDescent="0.25">
      <c r="A79" s="11">
        <v>76</v>
      </c>
      <c r="B79" s="11" t="s">
        <v>546</v>
      </c>
      <c r="C79" s="11" t="s">
        <v>547</v>
      </c>
      <c r="D79" s="11" t="s">
        <v>547</v>
      </c>
      <c r="E79" s="11" t="s">
        <v>547</v>
      </c>
      <c r="F79" s="11" t="s">
        <v>547</v>
      </c>
    </row>
    <row r="80" spans="1:6" x14ac:dyDescent="0.25">
      <c r="A80" s="11">
        <v>77</v>
      </c>
      <c r="B80" s="11" t="s">
        <v>546</v>
      </c>
      <c r="C80" s="11" t="s">
        <v>547</v>
      </c>
      <c r="D80" s="11" t="s">
        <v>547</v>
      </c>
      <c r="E80" s="11" t="s">
        <v>547</v>
      </c>
      <c r="F80" s="11" t="s">
        <v>547</v>
      </c>
    </row>
    <row r="81" spans="1:6" x14ac:dyDescent="0.25">
      <c r="A81" s="11">
        <v>78</v>
      </c>
      <c r="B81" s="11" t="s">
        <v>546</v>
      </c>
      <c r="C81" s="11" t="s">
        <v>547</v>
      </c>
      <c r="D81" s="11" t="s">
        <v>547</v>
      </c>
      <c r="E81" s="11" t="s">
        <v>547</v>
      </c>
      <c r="F81" s="11" t="s">
        <v>547</v>
      </c>
    </row>
    <row r="82" spans="1:6" x14ac:dyDescent="0.25">
      <c r="A82" s="11">
        <v>79</v>
      </c>
      <c r="B82" s="11" t="s">
        <v>546</v>
      </c>
      <c r="C82" s="11" t="s">
        <v>547</v>
      </c>
      <c r="D82" s="11" t="s">
        <v>547</v>
      </c>
      <c r="E82" s="11" t="s">
        <v>547</v>
      </c>
      <c r="F82" s="11" t="s">
        <v>547</v>
      </c>
    </row>
    <row r="83" spans="1:6" x14ac:dyDescent="0.25">
      <c r="A83" s="11">
        <v>80</v>
      </c>
      <c r="B83" s="11" t="s">
        <v>546</v>
      </c>
      <c r="C83" s="11" t="s">
        <v>547</v>
      </c>
      <c r="D83" s="11" t="s">
        <v>547</v>
      </c>
      <c r="E83" s="11" t="s">
        <v>547</v>
      </c>
      <c r="F83" s="11" t="s">
        <v>547</v>
      </c>
    </row>
    <row r="84" spans="1:6" x14ac:dyDescent="0.25">
      <c r="A84" s="11">
        <v>81</v>
      </c>
      <c r="B84" s="11" t="s">
        <v>546</v>
      </c>
      <c r="C84" s="11" t="s">
        <v>547</v>
      </c>
      <c r="D84" s="11" t="s">
        <v>547</v>
      </c>
      <c r="E84" s="11" t="s">
        <v>547</v>
      </c>
      <c r="F84" s="11" t="s">
        <v>547</v>
      </c>
    </row>
    <row r="85" spans="1:6" x14ac:dyDescent="0.25">
      <c r="A85" s="11">
        <v>82</v>
      </c>
      <c r="B85" s="11" t="s">
        <v>546</v>
      </c>
      <c r="C85" s="11" t="s">
        <v>547</v>
      </c>
      <c r="D85" s="11" t="s">
        <v>547</v>
      </c>
      <c r="E85" s="11" t="s">
        <v>547</v>
      </c>
      <c r="F85" s="11" t="s">
        <v>547</v>
      </c>
    </row>
    <row r="86" spans="1:6" x14ac:dyDescent="0.25">
      <c r="A86" s="11">
        <v>83</v>
      </c>
      <c r="B86" s="11" t="s">
        <v>546</v>
      </c>
      <c r="C86" s="11" t="s">
        <v>547</v>
      </c>
      <c r="D86" s="11" t="s">
        <v>547</v>
      </c>
      <c r="E86" s="11" t="s">
        <v>547</v>
      </c>
      <c r="F86" s="11" t="s">
        <v>547</v>
      </c>
    </row>
    <row r="87" spans="1:6" x14ac:dyDescent="0.25">
      <c r="A87" s="11">
        <v>84</v>
      </c>
      <c r="B87" s="11" t="s">
        <v>546</v>
      </c>
      <c r="C87" s="11" t="s">
        <v>547</v>
      </c>
      <c r="D87" s="11" t="s">
        <v>547</v>
      </c>
      <c r="E87" s="11" t="s">
        <v>547</v>
      </c>
      <c r="F87" s="11" t="s">
        <v>547</v>
      </c>
    </row>
    <row r="88" spans="1:6" x14ac:dyDescent="0.25">
      <c r="A88" s="11">
        <v>85</v>
      </c>
      <c r="B88" s="11" t="s">
        <v>546</v>
      </c>
      <c r="C88" s="11" t="s">
        <v>547</v>
      </c>
      <c r="D88" s="11" t="s">
        <v>547</v>
      </c>
      <c r="E88" s="11" t="s">
        <v>547</v>
      </c>
      <c r="F88" s="11" t="s">
        <v>547</v>
      </c>
    </row>
    <row r="89" spans="1:6" x14ac:dyDescent="0.25">
      <c r="A89" s="11">
        <v>86</v>
      </c>
      <c r="B89" s="11" t="s">
        <v>546</v>
      </c>
      <c r="C89" s="11" t="s">
        <v>547</v>
      </c>
      <c r="D89" s="11" t="s">
        <v>547</v>
      </c>
      <c r="E89" s="11" t="s">
        <v>547</v>
      </c>
      <c r="F89" s="11" t="s">
        <v>547</v>
      </c>
    </row>
    <row r="90" spans="1:6" x14ac:dyDescent="0.25">
      <c r="A90" s="11">
        <v>87</v>
      </c>
      <c r="B90" s="11" t="s">
        <v>546</v>
      </c>
      <c r="C90" s="11" t="s">
        <v>547</v>
      </c>
      <c r="D90" s="11" t="s">
        <v>547</v>
      </c>
      <c r="E90" s="11" t="s">
        <v>547</v>
      </c>
      <c r="F90" s="11" t="s">
        <v>547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548</v>
      </c>
      <c r="C4">
        <v>32538.413881278535</v>
      </c>
      <c r="D4">
        <v>23504.579039269403</v>
      </c>
      <c r="E4" t="s">
        <v>219</v>
      </c>
      <c r="F4" t="s">
        <v>549</v>
      </c>
    </row>
    <row r="5" spans="1:6" x14ac:dyDescent="0.25">
      <c r="A5">
        <v>2</v>
      </c>
      <c r="B5" t="s">
        <v>548</v>
      </c>
      <c r="C5">
        <v>20920.738203561643</v>
      </c>
      <c r="D5">
        <v>15936.82074249315</v>
      </c>
      <c r="E5" t="s">
        <v>219</v>
      </c>
      <c r="F5" t="s">
        <v>549</v>
      </c>
    </row>
    <row r="6" spans="1:6" x14ac:dyDescent="0.25">
      <c r="A6">
        <v>3</v>
      </c>
      <c r="B6" t="s">
        <v>548</v>
      </c>
      <c r="C6">
        <v>20920.738203561643</v>
      </c>
      <c r="D6">
        <v>15936.82074249315</v>
      </c>
      <c r="E6" t="s">
        <v>219</v>
      </c>
      <c r="F6" t="s">
        <v>549</v>
      </c>
    </row>
    <row r="7" spans="1:6" x14ac:dyDescent="0.25">
      <c r="A7">
        <v>4</v>
      </c>
      <c r="B7" t="s">
        <v>548</v>
      </c>
      <c r="C7">
        <v>20920.738203561643</v>
      </c>
      <c r="D7">
        <v>15936.82074249315</v>
      </c>
      <c r="E7" t="s">
        <v>219</v>
      </c>
      <c r="F7" t="s">
        <v>549</v>
      </c>
    </row>
    <row r="8" spans="1:6" x14ac:dyDescent="0.25">
      <c r="A8">
        <v>5</v>
      </c>
      <c r="B8" t="s">
        <v>548</v>
      </c>
      <c r="C8">
        <v>20920.738203561643</v>
      </c>
      <c r="D8">
        <v>15936.82074249315</v>
      </c>
      <c r="E8" t="s">
        <v>219</v>
      </c>
      <c r="F8" t="s">
        <v>549</v>
      </c>
    </row>
    <row r="9" spans="1:6" x14ac:dyDescent="0.25">
      <c r="A9">
        <v>6</v>
      </c>
      <c r="B9" t="s">
        <v>548</v>
      </c>
      <c r="C9">
        <v>20920.738203561643</v>
      </c>
      <c r="D9">
        <v>15936.82074249315</v>
      </c>
      <c r="E9" t="s">
        <v>219</v>
      </c>
      <c r="F9" t="s">
        <v>549</v>
      </c>
    </row>
    <row r="10" spans="1:6" x14ac:dyDescent="0.25">
      <c r="A10">
        <v>7</v>
      </c>
      <c r="B10" t="s">
        <v>548</v>
      </c>
      <c r="C10">
        <v>20920.738203561643</v>
      </c>
      <c r="D10">
        <v>15936.82074249315</v>
      </c>
      <c r="E10" t="s">
        <v>219</v>
      </c>
      <c r="F10" t="s">
        <v>549</v>
      </c>
    </row>
    <row r="11" spans="1:6" x14ac:dyDescent="0.25">
      <c r="A11">
        <v>8</v>
      </c>
      <c r="B11" t="s">
        <v>548</v>
      </c>
      <c r="C11">
        <v>20920.738203561643</v>
      </c>
      <c r="D11">
        <v>15936.82074249315</v>
      </c>
      <c r="E11" t="s">
        <v>219</v>
      </c>
      <c r="F11" t="s">
        <v>549</v>
      </c>
    </row>
    <row r="12" spans="1:6" x14ac:dyDescent="0.25">
      <c r="A12">
        <v>9</v>
      </c>
      <c r="B12" t="s">
        <v>548</v>
      </c>
      <c r="C12">
        <v>23484.730368301371</v>
      </c>
      <c r="D12">
        <v>17731.615257810961</v>
      </c>
      <c r="E12" t="s">
        <v>219</v>
      </c>
      <c r="F12" t="s">
        <v>549</v>
      </c>
    </row>
    <row r="13" spans="1:6" x14ac:dyDescent="0.25">
      <c r="A13">
        <v>10</v>
      </c>
      <c r="B13" t="s">
        <v>548</v>
      </c>
      <c r="C13">
        <v>17742.747452054795</v>
      </c>
      <c r="D13">
        <v>13712.227216438358</v>
      </c>
      <c r="E13" t="s">
        <v>219</v>
      </c>
      <c r="F13" t="s">
        <v>549</v>
      </c>
    </row>
    <row r="14" spans="1:6" x14ac:dyDescent="0.25">
      <c r="A14">
        <v>11</v>
      </c>
      <c r="B14" t="s">
        <v>548</v>
      </c>
      <c r="C14">
        <v>20920.738203561643</v>
      </c>
      <c r="D14">
        <v>15936.82074249315</v>
      </c>
      <c r="E14" t="s">
        <v>219</v>
      </c>
      <c r="F14" t="s">
        <v>549</v>
      </c>
    </row>
    <row r="15" spans="1:6" x14ac:dyDescent="0.25">
      <c r="A15">
        <v>12</v>
      </c>
      <c r="B15" t="s">
        <v>548</v>
      </c>
      <c r="C15">
        <v>16184.287135424658</v>
      </c>
      <c r="D15">
        <v>12621.304994797261</v>
      </c>
      <c r="E15" t="s">
        <v>219</v>
      </c>
      <c r="F15" t="s">
        <v>549</v>
      </c>
    </row>
    <row r="16" spans="1:6" x14ac:dyDescent="0.25">
      <c r="A16">
        <v>13</v>
      </c>
      <c r="B16" t="s">
        <v>548</v>
      </c>
      <c r="C16">
        <v>5945.7310502283099</v>
      </c>
      <c r="D16">
        <v>5595.8433458995423</v>
      </c>
      <c r="E16" t="s">
        <v>219</v>
      </c>
      <c r="F16" t="s">
        <v>549</v>
      </c>
    </row>
    <row r="17" spans="1:6" x14ac:dyDescent="0.25">
      <c r="A17">
        <v>14</v>
      </c>
      <c r="B17" t="s">
        <v>548</v>
      </c>
      <c r="C17">
        <v>1644.1082191780822</v>
      </c>
      <c r="D17">
        <v>1933.9048289315067</v>
      </c>
      <c r="E17" t="s">
        <v>219</v>
      </c>
      <c r="F17" t="s">
        <v>549</v>
      </c>
    </row>
    <row r="18" spans="1:6" x14ac:dyDescent="0.25">
      <c r="A18">
        <v>15</v>
      </c>
      <c r="B18" t="s">
        <v>548</v>
      </c>
      <c r="C18">
        <v>2095.6341095890411</v>
      </c>
      <c r="D18">
        <v>2492.0327331506851</v>
      </c>
      <c r="E18" t="s">
        <v>219</v>
      </c>
      <c r="F18" t="s">
        <v>549</v>
      </c>
    </row>
    <row r="19" spans="1:6" x14ac:dyDescent="0.25">
      <c r="A19">
        <v>16</v>
      </c>
      <c r="B19" t="s">
        <v>548</v>
      </c>
      <c r="C19">
        <v>1750.9694520547946</v>
      </c>
      <c r="D19">
        <v>2029.1395596712327</v>
      </c>
      <c r="E19" t="s">
        <v>219</v>
      </c>
      <c r="F19" t="s">
        <v>549</v>
      </c>
    </row>
    <row r="20" spans="1:6" x14ac:dyDescent="0.25">
      <c r="A20">
        <v>17</v>
      </c>
      <c r="B20" t="s">
        <v>548</v>
      </c>
      <c r="C20">
        <v>3676.098840182648</v>
      </c>
      <c r="D20">
        <v>3789.2781840219172</v>
      </c>
      <c r="E20" t="s">
        <v>219</v>
      </c>
      <c r="F20" t="s">
        <v>549</v>
      </c>
    </row>
    <row r="21" spans="1:6" x14ac:dyDescent="0.25">
      <c r="A21">
        <v>18</v>
      </c>
      <c r="B21" t="s">
        <v>548</v>
      </c>
      <c r="C21">
        <v>2433.1653424657534</v>
      </c>
      <c r="D21">
        <v>2637.1125372054794</v>
      </c>
      <c r="E21" t="s">
        <v>219</v>
      </c>
      <c r="F21" t="s">
        <v>549</v>
      </c>
    </row>
    <row r="22" spans="1:6" x14ac:dyDescent="0.25">
      <c r="A22">
        <v>19</v>
      </c>
      <c r="B22" t="s">
        <v>548</v>
      </c>
      <c r="C22">
        <v>9833.3714780821938</v>
      </c>
      <c r="D22">
        <v>8533.7288424372618</v>
      </c>
      <c r="E22" t="s">
        <v>219</v>
      </c>
      <c r="F22" t="s">
        <v>549</v>
      </c>
    </row>
    <row r="23" spans="1:6" x14ac:dyDescent="0.25">
      <c r="A23">
        <v>20</v>
      </c>
      <c r="B23" t="s">
        <v>548</v>
      </c>
      <c r="C23">
        <v>2433.1653424657534</v>
      </c>
      <c r="D23">
        <v>2637.1125372054794</v>
      </c>
      <c r="E23" t="s">
        <v>219</v>
      </c>
      <c r="F23" t="s">
        <v>549</v>
      </c>
    </row>
    <row r="24" spans="1:6" x14ac:dyDescent="0.25">
      <c r="A24">
        <v>21</v>
      </c>
      <c r="B24" t="s">
        <v>548</v>
      </c>
      <c r="C24">
        <v>8631.5533333333333</v>
      </c>
      <c r="D24">
        <v>8161.1159146666669</v>
      </c>
      <c r="E24" t="s">
        <v>219</v>
      </c>
      <c r="F24" t="s">
        <v>549</v>
      </c>
    </row>
    <row r="25" spans="1:6" x14ac:dyDescent="0.25">
      <c r="A25">
        <v>22</v>
      </c>
      <c r="B25" t="s">
        <v>548</v>
      </c>
      <c r="C25">
        <v>8848.0149999999994</v>
      </c>
      <c r="D25">
        <v>8354.0265519999994</v>
      </c>
      <c r="E25" t="s">
        <v>219</v>
      </c>
      <c r="F25" t="s">
        <v>549</v>
      </c>
    </row>
    <row r="26" spans="1:6" x14ac:dyDescent="0.25">
      <c r="A26">
        <v>23</v>
      </c>
      <c r="B26" t="s">
        <v>548</v>
      </c>
      <c r="C26">
        <v>10570.12</v>
      </c>
      <c r="D26">
        <v>9568.1296000000002</v>
      </c>
      <c r="E26" t="s">
        <v>219</v>
      </c>
      <c r="F26" t="s">
        <v>549</v>
      </c>
    </row>
    <row r="27" spans="1:6" x14ac:dyDescent="0.25">
      <c r="A27">
        <v>24</v>
      </c>
      <c r="B27" t="s">
        <v>548</v>
      </c>
      <c r="C27">
        <v>8723.7199500000006</v>
      </c>
      <c r="D27">
        <v>8243.2548034400006</v>
      </c>
      <c r="E27" t="s">
        <v>219</v>
      </c>
      <c r="F27" t="s">
        <v>549</v>
      </c>
    </row>
    <row r="28" spans="1:6" x14ac:dyDescent="0.25">
      <c r="A28">
        <v>25</v>
      </c>
      <c r="B28" t="s">
        <v>548</v>
      </c>
      <c r="C28">
        <v>8631.5533333333333</v>
      </c>
      <c r="D28">
        <v>8161.1159146666669</v>
      </c>
      <c r="E28" t="s">
        <v>219</v>
      </c>
      <c r="F28" t="s">
        <v>549</v>
      </c>
    </row>
    <row r="29" spans="1:6" x14ac:dyDescent="0.25">
      <c r="A29">
        <v>26</v>
      </c>
      <c r="B29" t="s">
        <v>548</v>
      </c>
      <c r="C29">
        <v>12539.963333333331</v>
      </c>
      <c r="D29">
        <v>11064.738159999997</v>
      </c>
      <c r="E29" t="s">
        <v>219</v>
      </c>
      <c r="F29" t="s">
        <v>549</v>
      </c>
    </row>
    <row r="30" spans="1:6" x14ac:dyDescent="0.25">
      <c r="A30">
        <v>27</v>
      </c>
      <c r="B30" t="s">
        <v>548</v>
      </c>
      <c r="C30">
        <v>8738.4</v>
      </c>
      <c r="D30">
        <v>8256.3376639999988</v>
      </c>
      <c r="E30" t="s">
        <v>219</v>
      </c>
      <c r="F30" t="s">
        <v>549</v>
      </c>
    </row>
    <row r="31" spans="1:6" x14ac:dyDescent="0.25">
      <c r="A31">
        <v>28</v>
      </c>
      <c r="B31" t="s">
        <v>548</v>
      </c>
      <c r="C31">
        <v>8315.7066666666669</v>
      </c>
      <c r="D31">
        <v>7879.6333653333331</v>
      </c>
      <c r="E31" t="s">
        <v>219</v>
      </c>
      <c r="F31" t="s">
        <v>549</v>
      </c>
    </row>
    <row r="32" spans="1:6" x14ac:dyDescent="0.25">
      <c r="A32">
        <v>29</v>
      </c>
      <c r="B32" t="s">
        <v>548</v>
      </c>
      <c r="C32">
        <v>5585.6174703196348</v>
      </c>
      <c r="D32">
        <v>5312.6500266593603</v>
      </c>
      <c r="E32" t="s">
        <v>219</v>
      </c>
      <c r="F32" t="s">
        <v>549</v>
      </c>
    </row>
    <row r="33" spans="1:6" x14ac:dyDescent="0.25">
      <c r="A33">
        <v>30</v>
      </c>
      <c r="B33" t="s">
        <v>548</v>
      </c>
      <c r="C33">
        <v>2433.1653424657534</v>
      </c>
      <c r="D33">
        <v>2637.1125372054794</v>
      </c>
      <c r="E33" t="s">
        <v>219</v>
      </c>
      <c r="F33" t="s">
        <v>549</v>
      </c>
    </row>
    <row r="34" spans="1:6" x14ac:dyDescent="0.25">
      <c r="A34">
        <v>31</v>
      </c>
      <c r="B34" t="s">
        <v>548</v>
      </c>
      <c r="C34">
        <v>3383.9018721461189</v>
      </c>
      <c r="D34">
        <v>3531.70637260274</v>
      </c>
      <c r="E34" t="s">
        <v>219</v>
      </c>
      <c r="F34" t="s">
        <v>549</v>
      </c>
    </row>
    <row r="35" spans="1:6" x14ac:dyDescent="0.25">
      <c r="A35">
        <v>32</v>
      </c>
      <c r="B35" t="s">
        <v>548</v>
      </c>
      <c r="C35">
        <v>3098.6379178082198</v>
      </c>
      <c r="D35">
        <v>3292.0846509589046</v>
      </c>
      <c r="E35" t="s">
        <v>219</v>
      </c>
      <c r="F35" t="s">
        <v>549</v>
      </c>
    </row>
    <row r="36" spans="1:6" x14ac:dyDescent="0.25">
      <c r="A36">
        <v>33</v>
      </c>
      <c r="B36" t="s">
        <v>548</v>
      </c>
      <c r="C36">
        <v>2284.6698630136984</v>
      </c>
      <c r="D36">
        <v>2504.773365917808</v>
      </c>
      <c r="E36" t="s">
        <v>219</v>
      </c>
      <c r="F36" t="s">
        <v>549</v>
      </c>
    </row>
    <row r="37" spans="1:6" x14ac:dyDescent="0.25">
      <c r="A37">
        <v>34</v>
      </c>
      <c r="B37" t="s">
        <v>548</v>
      </c>
      <c r="C37">
        <v>10117.580000000002</v>
      </c>
      <c r="D37">
        <v>9485.462880000001</v>
      </c>
      <c r="E37" t="s">
        <v>219</v>
      </c>
      <c r="F37" t="s">
        <v>549</v>
      </c>
    </row>
    <row r="38" spans="1:6" x14ac:dyDescent="0.25">
      <c r="A38">
        <v>35</v>
      </c>
      <c r="B38" t="s">
        <v>548</v>
      </c>
      <c r="C38">
        <v>3826.6553881278542</v>
      </c>
      <c r="D38">
        <v>3903.6193260273976</v>
      </c>
      <c r="E38" t="s">
        <v>219</v>
      </c>
      <c r="F38" t="s">
        <v>549</v>
      </c>
    </row>
    <row r="39" spans="1:6" x14ac:dyDescent="0.25">
      <c r="A39">
        <v>36</v>
      </c>
      <c r="B39" t="s">
        <v>548</v>
      </c>
      <c r="C39">
        <v>3354.0470684931511</v>
      </c>
      <c r="D39">
        <v>3457.8023314410962</v>
      </c>
      <c r="E39" t="s">
        <v>219</v>
      </c>
      <c r="F39" t="s">
        <v>549</v>
      </c>
    </row>
    <row r="40" spans="1:6" x14ac:dyDescent="0.25">
      <c r="A40">
        <v>37</v>
      </c>
      <c r="B40" t="s">
        <v>548</v>
      </c>
      <c r="C40">
        <v>3354.0470684931511</v>
      </c>
      <c r="D40">
        <v>3457.8023314410962</v>
      </c>
      <c r="E40" t="s">
        <v>219</v>
      </c>
      <c r="F40" t="s">
        <v>549</v>
      </c>
    </row>
    <row r="41" spans="1:6" x14ac:dyDescent="0.25">
      <c r="A41">
        <v>38</v>
      </c>
      <c r="B41" t="s">
        <v>548</v>
      </c>
      <c r="C41">
        <v>4157.0837351598175</v>
      </c>
      <c r="D41">
        <v>4184.0705858191777</v>
      </c>
      <c r="E41" t="s">
        <v>219</v>
      </c>
      <c r="F41" t="s">
        <v>549</v>
      </c>
    </row>
    <row r="42" spans="1:6" x14ac:dyDescent="0.25">
      <c r="A42">
        <v>39</v>
      </c>
      <c r="B42" t="s">
        <v>548</v>
      </c>
      <c r="C42">
        <v>2433.1653424657534</v>
      </c>
      <c r="D42">
        <v>2637.1125372054794</v>
      </c>
      <c r="E42" t="s">
        <v>219</v>
      </c>
      <c r="F42" t="s">
        <v>549</v>
      </c>
    </row>
    <row r="43" spans="1:6" x14ac:dyDescent="0.25">
      <c r="A43">
        <v>40</v>
      </c>
      <c r="B43" t="s">
        <v>548</v>
      </c>
      <c r="C43">
        <v>2965.9755068493155</v>
      </c>
      <c r="D43">
        <v>3111.9529557041101</v>
      </c>
      <c r="E43" t="s">
        <v>219</v>
      </c>
      <c r="F43" t="s">
        <v>549</v>
      </c>
    </row>
    <row r="44" spans="1:6" x14ac:dyDescent="0.25">
      <c r="A44">
        <v>41</v>
      </c>
      <c r="B44" t="s">
        <v>548</v>
      </c>
      <c r="C44">
        <v>4157.0837351598175</v>
      </c>
      <c r="D44">
        <v>4184.0705858191777</v>
      </c>
      <c r="E44" t="s">
        <v>219</v>
      </c>
      <c r="F44" t="s">
        <v>549</v>
      </c>
    </row>
    <row r="45" spans="1:6" x14ac:dyDescent="0.25">
      <c r="A45">
        <v>42</v>
      </c>
      <c r="B45" t="s">
        <v>548</v>
      </c>
      <c r="C45">
        <v>7793.4999999999991</v>
      </c>
      <c r="D45">
        <v>7414.2427839999991</v>
      </c>
      <c r="E45" t="s">
        <v>219</v>
      </c>
      <c r="F45" t="s">
        <v>549</v>
      </c>
    </row>
    <row r="46" spans="1:6" x14ac:dyDescent="0.25">
      <c r="A46">
        <v>43</v>
      </c>
      <c r="B46" t="s">
        <v>548</v>
      </c>
      <c r="C46">
        <v>2284.6698630136984</v>
      </c>
      <c r="D46">
        <v>2504.773365917808</v>
      </c>
      <c r="E46" t="s">
        <v>219</v>
      </c>
      <c r="F46" t="s">
        <v>549</v>
      </c>
    </row>
    <row r="47" spans="1:6" x14ac:dyDescent="0.25">
      <c r="A47">
        <v>44</v>
      </c>
      <c r="B47" t="s">
        <v>548</v>
      </c>
      <c r="C47">
        <v>7793.4999999999991</v>
      </c>
      <c r="D47">
        <v>7414.2427839999991</v>
      </c>
      <c r="E47" t="s">
        <v>219</v>
      </c>
      <c r="F47" t="s">
        <v>549</v>
      </c>
    </row>
    <row r="48" spans="1:6" x14ac:dyDescent="0.25">
      <c r="A48">
        <v>45</v>
      </c>
      <c r="B48" t="s">
        <v>548</v>
      </c>
      <c r="C48">
        <v>7793.4999999999991</v>
      </c>
      <c r="D48">
        <v>7414.2427839999991</v>
      </c>
      <c r="E48" t="s">
        <v>219</v>
      </c>
      <c r="F48" t="s">
        <v>549</v>
      </c>
    </row>
    <row r="49" spans="1:6" x14ac:dyDescent="0.25">
      <c r="A49">
        <v>46</v>
      </c>
      <c r="B49" t="s">
        <v>548</v>
      </c>
      <c r="C49">
        <v>8631.5533333333333</v>
      </c>
      <c r="D49">
        <v>8161.1159146666669</v>
      </c>
      <c r="E49" t="s">
        <v>219</v>
      </c>
      <c r="F49" t="s">
        <v>549</v>
      </c>
    </row>
    <row r="50" spans="1:6" x14ac:dyDescent="0.25">
      <c r="A50">
        <v>47</v>
      </c>
      <c r="B50" t="s">
        <v>548</v>
      </c>
      <c r="C50">
        <v>2092.067397260274</v>
      </c>
      <c r="D50">
        <v>2333.1260484383561</v>
      </c>
      <c r="E50" t="s">
        <v>219</v>
      </c>
      <c r="F50" t="s">
        <v>549</v>
      </c>
    </row>
    <row r="51" spans="1:6" x14ac:dyDescent="0.25">
      <c r="A51">
        <v>48</v>
      </c>
      <c r="B51" t="s">
        <v>548</v>
      </c>
      <c r="C51">
        <v>2094.0082191780825</v>
      </c>
      <c r="D51">
        <v>2334.8557089315073</v>
      </c>
      <c r="E51" t="s">
        <v>219</v>
      </c>
      <c r="F51" t="s">
        <v>549</v>
      </c>
    </row>
    <row r="52" spans="1:6" x14ac:dyDescent="0.25">
      <c r="A52">
        <v>49</v>
      </c>
      <c r="B52" t="s">
        <v>548</v>
      </c>
      <c r="C52">
        <v>2092.067397260274</v>
      </c>
      <c r="D52">
        <v>2333.1260484383561</v>
      </c>
      <c r="E52" t="s">
        <v>219</v>
      </c>
      <c r="F52" t="s">
        <v>549</v>
      </c>
    </row>
    <row r="53" spans="1:6" x14ac:dyDescent="0.25">
      <c r="A53">
        <v>50</v>
      </c>
      <c r="B53" t="s">
        <v>548</v>
      </c>
      <c r="C53">
        <v>1750.9694520547946</v>
      </c>
      <c r="D53">
        <v>2029.1395596712327</v>
      </c>
      <c r="E53" t="s">
        <v>219</v>
      </c>
      <c r="F53" t="s">
        <v>549</v>
      </c>
    </row>
    <row r="54" spans="1:6" x14ac:dyDescent="0.25">
      <c r="A54">
        <v>51</v>
      </c>
      <c r="B54" t="s">
        <v>548</v>
      </c>
      <c r="C54">
        <v>1644.1082191780822</v>
      </c>
      <c r="D54">
        <v>1933.9048289315067</v>
      </c>
      <c r="E54" t="s">
        <v>219</v>
      </c>
      <c r="F54" t="s">
        <v>549</v>
      </c>
    </row>
    <row r="55" spans="1:6" x14ac:dyDescent="0.25">
      <c r="A55">
        <v>52</v>
      </c>
      <c r="B55" t="s">
        <v>548</v>
      </c>
      <c r="C55">
        <v>2229.8609315068493</v>
      </c>
      <c r="D55">
        <v>2562.3119824657533</v>
      </c>
      <c r="E55" t="s">
        <v>219</v>
      </c>
      <c r="F55" t="s">
        <v>549</v>
      </c>
    </row>
    <row r="56" spans="1:6" x14ac:dyDescent="0.25">
      <c r="A56">
        <v>53</v>
      </c>
      <c r="B56" t="s">
        <v>548</v>
      </c>
      <c r="C56">
        <v>1752.5938356164386</v>
      </c>
      <c r="D56">
        <v>2030.5872103013699</v>
      </c>
      <c r="E56" t="s">
        <v>219</v>
      </c>
      <c r="F56" t="s">
        <v>549</v>
      </c>
    </row>
    <row r="57" spans="1:6" x14ac:dyDescent="0.25">
      <c r="A57">
        <v>54</v>
      </c>
      <c r="B57" t="s">
        <v>548</v>
      </c>
      <c r="C57">
        <v>1644.1082191780822</v>
      </c>
      <c r="D57">
        <v>1933.9048289315067</v>
      </c>
      <c r="E57" t="s">
        <v>219</v>
      </c>
      <c r="F57" t="s">
        <v>549</v>
      </c>
    </row>
    <row r="58" spans="1:6" x14ac:dyDescent="0.25">
      <c r="A58">
        <v>55</v>
      </c>
      <c r="B58" t="s">
        <v>548</v>
      </c>
      <c r="C58">
        <v>1644.1082191780822</v>
      </c>
      <c r="D58">
        <v>1933.9048289315067</v>
      </c>
      <c r="E58" t="s">
        <v>219</v>
      </c>
      <c r="F58" t="s">
        <v>549</v>
      </c>
    </row>
    <row r="59" spans="1:6" x14ac:dyDescent="0.25">
      <c r="A59">
        <v>56</v>
      </c>
      <c r="B59" t="s">
        <v>548</v>
      </c>
      <c r="C59">
        <v>1644.1082191780822</v>
      </c>
      <c r="D59">
        <v>1933.9048289315067</v>
      </c>
      <c r="E59" t="s">
        <v>219</v>
      </c>
      <c r="F59" t="s">
        <v>549</v>
      </c>
    </row>
    <row r="60" spans="1:6" x14ac:dyDescent="0.25">
      <c r="A60">
        <v>57</v>
      </c>
      <c r="B60" t="s">
        <v>548</v>
      </c>
      <c r="C60">
        <v>1644.1082191780822</v>
      </c>
      <c r="D60">
        <v>1933.9048289315067</v>
      </c>
      <c r="E60" t="s">
        <v>219</v>
      </c>
      <c r="F60" t="s">
        <v>549</v>
      </c>
    </row>
    <row r="61" spans="1:6" x14ac:dyDescent="0.25">
      <c r="A61">
        <v>58</v>
      </c>
      <c r="B61" t="s">
        <v>548</v>
      </c>
      <c r="C61">
        <v>1644.1082191780822</v>
      </c>
      <c r="D61">
        <v>1933.9048289315067</v>
      </c>
      <c r="E61" t="s">
        <v>219</v>
      </c>
      <c r="F61" t="s">
        <v>549</v>
      </c>
    </row>
    <row r="62" spans="1:6" x14ac:dyDescent="0.25">
      <c r="A62">
        <v>59</v>
      </c>
      <c r="B62" t="s">
        <v>548</v>
      </c>
      <c r="C62">
        <v>1644.1082191780822</v>
      </c>
      <c r="D62">
        <v>1933.9048289315067</v>
      </c>
      <c r="E62" t="s">
        <v>219</v>
      </c>
      <c r="F62" t="s">
        <v>549</v>
      </c>
    </row>
    <row r="63" spans="1:6" x14ac:dyDescent="0.25">
      <c r="A63">
        <v>60</v>
      </c>
      <c r="B63" t="s">
        <v>548</v>
      </c>
      <c r="C63">
        <v>1644.1082191780822</v>
      </c>
      <c r="D63">
        <v>1933.9048289315067</v>
      </c>
      <c r="E63" t="s">
        <v>219</v>
      </c>
      <c r="F63" t="s">
        <v>549</v>
      </c>
    </row>
    <row r="64" spans="1:6" x14ac:dyDescent="0.25">
      <c r="A64">
        <v>61</v>
      </c>
      <c r="B64" t="s">
        <v>548</v>
      </c>
      <c r="C64">
        <v>1644.1082191780822</v>
      </c>
      <c r="D64">
        <v>1933.9048289315067</v>
      </c>
      <c r="E64" t="s">
        <v>219</v>
      </c>
      <c r="F64" t="s">
        <v>549</v>
      </c>
    </row>
    <row r="65" spans="1:6" x14ac:dyDescent="0.25">
      <c r="A65">
        <v>62</v>
      </c>
      <c r="B65" t="s">
        <v>548</v>
      </c>
      <c r="C65">
        <v>1644.1082191780822</v>
      </c>
      <c r="D65">
        <v>1933.9048289315067</v>
      </c>
      <c r="E65" t="s">
        <v>219</v>
      </c>
      <c r="F65" t="s">
        <v>549</v>
      </c>
    </row>
    <row r="66" spans="1:6" x14ac:dyDescent="0.25">
      <c r="A66">
        <v>63</v>
      </c>
      <c r="B66" t="s">
        <v>548</v>
      </c>
      <c r="C66">
        <v>1644.1082191780822</v>
      </c>
      <c r="D66">
        <v>1933.9048289315067</v>
      </c>
      <c r="E66" t="s">
        <v>219</v>
      </c>
      <c r="F66" t="s">
        <v>549</v>
      </c>
    </row>
    <row r="67" spans="1:6" x14ac:dyDescent="0.25">
      <c r="A67">
        <v>64</v>
      </c>
      <c r="B67" t="s">
        <v>548</v>
      </c>
      <c r="C67">
        <v>1644.1082191780822</v>
      </c>
      <c r="D67">
        <v>1933.9048289315067</v>
      </c>
      <c r="E67" t="s">
        <v>219</v>
      </c>
      <c r="F67" t="s">
        <v>549</v>
      </c>
    </row>
    <row r="68" spans="1:6" x14ac:dyDescent="0.25">
      <c r="A68">
        <v>65</v>
      </c>
      <c r="B68" t="s">
        <v>548</v>
      </c>
      <c r="C68">
        <v>1302.4753424657533</v>
      </c>
      <c r="D68">
        <v>1629.4416092054794</v>
      </c>
      <c r="E68" t="s">
        <v>219</v>
      </c>
      <c r="F68" t="s">
        <v>549</v>
      </c>
    </row>
    <row r="69" spans="1:6" x14ac:dyDescent="0.25">
      <c r="A69">
        <v>66</v>
      </c>
      <c r="B69" t="s">
        <v>548</v>
      </c>
      <c r="C69">
        <v>1302.4753424657533</v>
      </c>
      <c r="D69">
        <v>1629.4416092054794</v>
      </c>
      <c r="E69" t="s">
        <v>219</v>
      </c>
      <c r="F69" t="s">
        <v>549</v>
      </c>
    </row>
    <row r="70" spans="1:6" x14ac:dyDescent="0.25">
      <c r="A70">
        <v>67</v>
      </c>
      <c r="B70" t="s">
        <v>548</v>
      </c>
      <c r="E70" t="s">
        <v>219</v>
      </c>
      <c r="F70" t="s">
        <v>546</v>
      </c>
    </row>
    <row r="71" spans="1:6" x14ac:dyDescent="0.25">
      <c r="A71">
        <v>68</v>
      </c>
      <c r="B71" t="s">
        <v>548</v>
      </c>
      <c r="C71">
        <v>3175.9942273972601</v>
      </c>
      <c r="D71">
        <v>3357.0639510136984</v>
      </c>
      <c r="E71" t="s">
        <v>219</v>
      </c>
      <c r="F71" t="s">
        <v>549</v>
      </c>
    </row>
    <row r="72" spans="1:6" x14ac:dyDescent="0.25">
      <c r="A72">
        <v>69</v>
      </c>
      <c r="B72" t="s">
        <v>548</v>
      </c>
      <c r="C72">
        <v>4295.7143744292298</v>
      </c>
      <c r="D72">
        <v>4297.8586145315121</v>
      </c>
      <c r="E72" t="s">
        <v>219</v>
      </c>
      <c r="F72" t="s">
        <v>549</v>
      </c>
    </row>
    <row r="73" spans="1:6" x14ac:dyDescent="0.25">
      <c r="A73">
        <v>70</v>
      </c>
      <c r="B73" t="s">
        <v>548</v>
      </c>
      <c r="C73">
        <v>31654.199499999999</v>
      </c>
      <c r="D73">
        <v>25812.982934799998</v>
      </c>
      <c r="E73" t="s">
        <v>219</v>
      </c>
      <c r="F73" t="s">
        <v>549</v>
      </c>
    </row>
    <row r="74" spans="1:6" x14ac:dyDescent="0.25">
      <c r="A74">
        <v>71</v>
      </c>
      <c r="B74" t="s">
        <v>548</v>
      </c>
      <c r="C74">
        <v>3175.9942273972601</v>
      </c>
      <c r="D74">
        <v>3357.0639510136984</v>
      </c>
      <c r="E74" t="s">
        <v>219</v>
      </c>
      <c r="F74" t="s">
        <v>549</v>
      </c>
    </row>
    <row r="75" spans="1:6" x14ac:dyDescent="0.25">
      <c r="A75">
        <v>72</v>
      </c>
      <c r="B75" t="s">
        <v>548</v>
      </c>
      <c r="C75">
        <v>3516.5642831050282</v>
      </c>
      <c r="D75">
        <v>3658.3322195726068</v>
      </c>
      <c r="E75" t="s">
        <v>219</v>
      </c>
      <c r="F75" t="s">
        <v>549</v>
      </c>
    </row>
    <row r="76" spans="1:6" x14ac:dyDescent="0.25">
      <c r="A76">
        <v>73</v>
      </c>
      <c r="B76" t="s">
        <v>548</v>
      </c>
      <c r="C76">
        <v>2092.067397260274</v>
      </c>
      <c r="D76">
        <v>2333.1260484383561</v>
      </c>
      <c r="E76" t="s">
        <v>219</v>
      </c>
      <c r="F76" t="s">
        <v>549</v>
      </c>
    </row>
    <row r="77" spans="1:6" x14ac:dyDescent="0.25">
      <c r="A77">
        <v>74</v>
      </c>
      <c r="B77" t="s">
        <v>548</v>
      </c>
      <c r="C77">
        <v>5909.1781004566219</v>
      </c>
      <c r="D77">
        <v>5567.0981061990869</v>
      </c>
      <c r="E77" t="s">
        <v>219</v>
      </c>
      <c r="F77" t="s">
        <v>549</v>
      </c>
    </row>
    <row r="78" spans="1:6" x14ac:dyDescent="0.25">
      <c r="A78">
        <v>75</v>
      </c>
      <c r="B78" t="s">
        <v>548</v>
      </c>
      <c r="C78">
        <v>16824.472060904111</v>
      </c>
      <c r="D78">
        <v>13069.434442632877</v>
      </c>
      <c r="E78" t="s">
        <v>219</v>
      </c>
      <c r="F78" t="s">
        <v>549</v>
      </c>
    </row>
    <row r="79" spans="1:6" x14ac:dyDescent="0.25">
      <c r="A79">
        <v>76</v>
      </c>
      <c r="B79" t="s">
        <v>548</v>
      </c>
      <c r="C79">
        <v>5225.4715433789961</v>
      </c>
      <c r="D79">
        <v>5029.4312697132427</v>
      </c>
      <c r="E79" t="s">
        <v>219</v>
      </c>
      <c r="F79" t="s">
        <v>549</v>
      </c>
    </row>
    <row r="80" spans="1:6" x14ac:dyDescent="0.25">
      <c r="A80">
        <v>77</v>
      </c>
      <c r="B80" t="s">
        <v>548</v>
      </c>
      <c r="C80">
        <v>5225.4715433789961</v>
      </c>
      <c r="D80">
        <v>5029.4312697132427</v>
      </c>
      <c r="E80" t="s">
        <v>219</v>
      </c>
      <c r="F80" t="s">
        <v>549</v>
      </c>
    </row>
    <row r="81" spans="1:6" x14ac:dyDescent="0.25">
      <c r="A81">
        <v>78</v>
      </c>
      <c r="B81" t="s">
        <v>548</v>
      </c>
      <c r="C81">
        <v>4074.1183196347033</v>
      </c>
      <c r="D81">
        <v>4115.9725727561645</v>
      </c>
      <c r="E81" t="s">
        <v>219</v>
      </c>
      <c r="F81" t="s">
        <v>549</v>
      </c>
    </row>
    <row r="82" spans="1:6" x14ac:dyDescent="0.25">
      <c r="A82">
        <v>79</v>
      </c>
      <c r="B82" t="s">
        <v>548</v>
      </c>
      <c r="C82">
        <v>2134.3935890410962</v>
      </c>
      <c r="D82">
        <v>2370.8471505534249</v>
      </c>
      <c r="E82" t="s">
        <v>219</v>
      </c>
      <c r="F82" t="s">
        <v>549</v>
      </c>
    </row>
    <row r="83" spans="1:6" x14ac:dyDescent="0.25">
      <c r="A83">
        <v>80</v>
      </c>
      <c r="B83" t="s">
        <v>548</v>
      </c>
      <c r="C83">
        <v>2322.6282009132419</v>
      </c>
      <c r="D83">
        <v>2678.3494833095888</v>
      </c>
      <c r="E83" t="s">
        <v>219</v>
      </c>
      <c r="F83" t="s">
        <v>549</v>
      </c>
    </row>
    <row r="84" spans="1:6" x14ac:dyDescent="0.25">
      <c r="A84">
        <v>81</v>
      </c>
      <c r="B84" t="s">
        <v>548</v>
      </c>
      <c r="C84">
        <v>2530.3457716894977</v>
      </c>
      <c r="D84">
        <v>2723.7197357296805</v>
      </c>
      <c r="E84" t="s">
        <v>219</v>
      </c>
      <c r="F84" t="s">
        <v>549</v>
      </c>
    </row>
    <row r="85" spans="1:6" x14ac:dyDescent="0.25">
      <c r="A85">
        <v>82</v>
      </c>
      <c r="B85" t="s">
        <v>548</v>
      </c>
      <c r="C85">
        <v>4157.0837351598175</v>
      </c>
      <c r="D85">
        <v>4184.0705858191777</v>
      </c>
      <c r="E85" t="s">
        <v>219</v>
      </c>
      <c r="F85" t="s">
        <v>549</v>
      </c>
    </row>
    <row r="86" spans="1:6" x14ac:dyDescent="0.25">
      <c r="A86">
        <v>83</v>
      </c>
      <c r="B86" t="s">
        <v>548</v>
      </c>
      <c r="C86">
        <v>3341.9168310502287</v>
      </c>
      <c r="D86">
        <v>3496.4389380821922</v>
      </c>
      <c r="E86" t="s">
        <v>219</v>
      </c>
      <c r="F86" t="s">
        <v>549</v>
      </c>
    </row>
    <row r="87" spans="1:6" x14ac:dyDescent="0.25">
      <c r="A87">
        <v>84</v>
      </c>
      <c r="B87" t="s">
        <v>548</v>
      </c>
      <c r="C87">
        <v>2530.3457716894977</v>
      </c>
      <c r="D87">
        <v>2723.7197357296805</v>
      </c>
      <c r="E87" t="s">
        <v>219</v>
      </c>
      <c r="F87" t="s">
        <v>549</v>
      </c>
    </row>
    <row r="88" spans="1:6" x14ac:dyDescent="0.25">
      <c r="A88">
        <v>85</v>
      </c>
      <c r="B88" t="s">
        <v>548</v>
      </c>
      <c r="C88">
        <v>2393.9857534246576</v>
      </c>
      <c r="D88">
        <v>2602.1956874520547</v>
      </c>
      <c r="E88" t="s">
        <v>219</v>
      </c>
      <c r="F88" t="s">
        <v>549</v>
      </c>
    </row>
    <row r="89" spans="1:6" x14ac:dyDescent="0.25">
      <c r="A89">
        <v>86</v>
      </c>
      <c r="B89" t="s">
        <v>548</v>
      </c>
      <c r="C89">
        <v>2284.6698630136984</v>
      </c>
      <c r="D89">
        <v>2504.773365917808</v>
      </c>
      <c r="E89" t="s">
        <v>219</v>
      </c>
      <c r="F89" t="s">
        <v>549</v>
      </c>
    </row>
    <row r="90" spans="1:6" x14ac:dyDescent="0.25">
      <c r="A90">
        <v>87</v>
      </c>
      <c r="B90" t="s">
        <v>548</v>
      </c>
      <c r="C90">
        <v>2393.9857534246576</v>
      </c>
      <c r="D90">
        <v>2602.1956874520547</v>
      </c>
      <c r="E90" t="s">
        <v>219</v>
      </c>
      <c r="F90" t="s">
        <v>549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F15" sqref="E14:F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550</v>
      </c>
      <c r="C4" s="12">
        <v>0</v>
      </c>
      <c r="D4" s="12">
        <v>0</v>
      </c>
      <c r="E4" t="s">
        <v>219</v>
      </c>
      <c r="F4" t="s">
        <v>551</v>
      </c>
    </row>
    <row r="5" spans="1:6" x14ac:dyDescent="0.25">
      <c r="A5">
        <v>2</v>
      </c>
      <c r="B5" t="s">
        <v>550</v>
      </c>
      <c r="C5" s="12">
        <v>0</v>
      </c>
      <c r="D5" s="12">
        <v>0</v>
      </c>
      <c r="E5" t="s">
        <v>219</v>
      </c>
      <c r="F5" t="s">
        <v>551</v>
      </c>
    </row>
    <row r="6" spans="1:6" x14ac:dyDescent="0.25">
      <c r="A6">
        <v>3</v>
      </c>
      <c r="B6" t="s">
        <v>550</v>
      </c>
      <c r="C6" s="12">
        <v>0</v>
      </c>
      <c r="D6" s="12">
        <v>0</v>
      </c>
      <c r="E6" t="s">
        <v>219</v>
      </c>
      <c r="F6" t="s">
        <v>551</v>
      </c>
    </row>
    <row r="7" spans="1:6" x14ac:dyDescent="0.25">
      <c r="A7">
        <v>4</v>
      </c>
      <c r="B7" t="s">
        <v>550</v>
      </c>
      <c r="C7" s="12">
        <v>0</v>
      </c>
      <c r="D7" s="12">
        <v>0</v>
      </c>
      <c r="E7" t="s">
        <v>219</v>
      </c>
      <c r="F7" t="s">
        <v>551</v>
      </c>
    </row>
    <row r="8" spans="1:6" x14ac:dyDescent="0.25">
      <c r="A8">
        <v>5</v>
      </c>
      <c r="B8" t="s">
        <v>550</v>
      </c>
      <c r="C8" s="12">
        <v>0</v>
      </c>
      <c r="D8" s="12">
        <v>0</v>
      </c>
      <c r="E8" t="s">
        <v>219</v>
      </c>
      <c r="F8" t="s">
        <v>551</v>
      </c>
    </row>
    <row r="9" spans="1:6" x14ac:dyDescent="0.25">
      <c r="A9">
        <v>6</v>
      </c>
      <c r="B9" t="s">
        <v>550</v>
      </c>
      <c r="C9" s="12">
        <v>0</v>
      </c>
      <c r="D9" s="12">
        <v>0</v>
      </c>
      <c r="E9" t="s">
        <v>219</v>
      </c>
      <c r="F9" t="s">
        <v>551</v>
      </c>
    </row>
    <row r="10" spans="1:6" x14ac:dyDescent="0.25">
      <c r="A10">
        <v>7</v>
      </c>
      <c r="B10" t="s">
        <v>550</v>
      </c>
      <c r="C10" s="12">
        <v>0</v>
      </c>
      <c r="D10" s="12">
        <v>0</v>
      </c>
      <c r="E10" t="s">
        <v>219</v>
      </c>
      <c r="F10" t="s">
        <v>551</v>
      </c>
    </row>
    <row r="11" spans="1:6" x14ac:dyDescent="0.25">
      <c r="A11">
        <v>8</v>
      </c>
      <c r="B11" t="s">
        <v>550</v>
      </c>
      <c r="C11" s="12">
        <v>0</v>
      </c>
      <c r="D11" s="12">
        <v>0</v>
      </c>
      <c r="E11" t="s">
        <v>219</v>
      </c>
      <c r="F11" t="s">
        <v>551</v>
      </c>
    </row>
    <row r="12" spans="1:6" x14ac:dyDescent="0.25">
      <c r="A12">
        <v>9</v>
      </c>
      <c r="B12" t="s">
        <v>550</v>
      </c>
      <c r="C12" s="12">
        <v>0</v>
      </c>
      <c r="D12" s="12">
        <v>0</v>
      </c>
      <c r="E12" t="s">
        <v>219</v>
      </c>
      <c r="F12" t="s">
        <v>551</v>
      </c>
    </row>
    <row r="13" spans="1:6" x14ac:dyDescent="0.25">
      <c r="A13">
        <v>10</v>
      </c>
      <c r="B13" t="s">
        <v>550</v>
      </c>
      <c r="C13" s="12">
        <v>0</v>
      </c>
      <c r="D13" s="12">
        <v>0</v>
      </c>
      <c r="E13" t="s">
        <v>219</v>
      </c>
      <c r="F13" t="s">
        <v>551</v>
      </c>
    </row>
    <row r="14" spans="1:6" x14ac:dyDescent="0.25">
      <c r="A14">
        <v>11</v>
      </c>
      <c r="B14" t="s">
        <v>550</v>
      </c>
      <c r="C14" s="12">
        <v>0</v>
      </c>
      <c r="D14" s="12">
        <v>0</v>
      </c>
      <c r="E14" t="s">
        <v>219</v>
      </c>
      <c r="F14" t="s">
        <v>551</v>
      </c>
    </row>
    <row r="15" spans="1:6" x14ac:dyDescent="0.25">
      <c r="A15">
        <v>12</v>
      </c>
      <c r="B15" t="s">
        <v>550</v>
      </c>
      <c r="C15" s="12">
        <v>0</v>
      </c>
      <c r="D15" s="12">
        <v>0</v>
      </c>
      <c r="E15" t="s">
        <v>219</v>
      </c>
      <c r="F15" t="s">
        <v>551</v>
      </c>
    </row>
    <row r="16" spans="1:6" x14ac:dyDescent="0.25">
      <c r="A16">
        <v>13</v>
      </c>
      <c r="B16" t="s">
        <v>550</v>
      </c>
      <c r="C16" s="12">
        <v>0</v>
      </c>
      <c r="D16" s="12">
        <v>0</v>
      </c>
      <c r="E16" t="s">
        <v>219</v>
      </c>
      <c r="F16" t="s">
        <v>551</v>
      </c>
    </row>
    <row r="17" spans="1:6" x14ac:dyDescent="0.25">
      <c r="A17">
        <v>14</v>
      </c>
      <c r="B17" t="s">
        <v>550</v>
      </c>
      <c r="C17" s="12">
        <v>0</v>
      </c>
      <c r="D17" s="12">
        <v>0</v>
      </c>
      <c r="E17" t="s">
        <v>219</v>
      </c>
      <c r="F17" t="s">
        <v>551</v>
      </c>
    </row>
    <row r="18" spans="1:6" x14ac:dyDescent="0.25">
      <c r="A18">
        <v>15</v>
      </c>
      <c r="B18" t="s">
        <v>550</v>
      </c>
      <c r="C18" s="12">
        <v>0</v>
      </c>
      <c r="D18" s="12">
        <v>0</v>
      </c>
      <c r="E18" t="s">
        <v>219</v>
      </c>
      <c r="F18" t="s">
        <v>551</v>
      </c>
    </row>
    <row r="19" spans="1:6" x14ac:dyDescent="0.25">
      <c r="A19">
        <v>16</v>
      </c>
      <c r="B19" t="s">
        <v>550</v>
      </c>
      <c r="C19" s="12">
        <v>0</v>
      </c>
      <c r="D19" s="12">
        <v>0</v>
      </c>
      <c r="E19" t="s">
        <v>219</v>
      </c>
      <c r="F19" t="s">
        <v>551</v>
      </c>
    </row>
    <row r="20" spans="1:6" x14ac:dyDescent="0.25">
      <c r="A20">
        <v>17</v>
      </c>
      <c r="B20" t="s">
        <v>550</v>
      </c>
      <c r="C20" s="12">
        <v>0</v>
      </c>
      <c r="D20" s="12">
        <v>0</v>
      </c>
      <c r="E20" t="s">
        <v>219</v>
      </c>
      <c r="F20" t="s">
        <v>551</v>
      </c>
    </row>
    <row r="21" spans="1:6" x14ac:dyDescent="0.25">
      <c r="A21">
        <v>18</v>
      </c>
      <c r="B21" t="s">
        <v>550</v>
      </c>
      <c r="C21" s="12">
        <v>0</v>
      </c>
      <c r="D21" s="12">
        <v>0</v>
      </c>
      <c r="E21" t="s">
        <v>219</v>
      </c>
      <c r="F21" t="s">
        <v>551</v>
      </c>
    </row>
    <row r="22" spans="1:6" x14ac:dyDescent="0.25">
      <c r="A22">
        <v>19</v>
      </c>
      <c r="B22" t="s">
        <v>550</v>
      </c>
      <c r="C22" s="12">
        <v>0</v>
      </c>
      <c r="D22" s="12">
        <v>0</v>
      </c>
      <c r="E22" t="s">
        <v>219</v>
      </c>
      <c r="F22" t="s">
        <v>551</v>
      </c>
    </row>
    <row r="23" spans="1:6" x14ac:dyDescent="0.25">
      <c r="A23">
        <v>20</v>
      </c>
      <c r="B23" t="s">
        <v>550</v>
      </c>
      <c r="C23" s="12">
        <v>0</v>
      </c>
      <c r="D23" s="12">
        <v>0</v>
      </c>
      <c r="E23" t="s">
        <v>219</v>
      </c>
      <c r="F23" t="s">
        <v>551</v>
      </c>
    </row>
    <row r="24" spans="1:6" x14ac:dyDescent="0.25">
      <c r="A24">
        <v>21</v>
      </c>
      <c r="B24" t="s">
        <v>550</v>
      </c>
      <c r="C24" s="12">
        <v>784.68666666666661</v>
      </c>
      <c r="D24" s="12">
        <v>784.68666666666661</v>
      </c>
      <c r="E24" t="s">
        <v>219</v>
      </c>
      <c r="F24" t="s">
        <v>551</v>
      </c>
    </row>
    <row r="25" spans="1:6" x14ac:dyDescent="0.25">
      <c r="A25">
        <v>22</v>
      </c>
      <c r="B25" t="s">
        <v>550</v>
      </c>
      <c r="C25" s="12">
        <v>804.36500000000001</v>
      </c>
      <c r="D25" s="12">
        <v>804.36500000000001</v>
      </c>
      <c r="E25" t="s">
        <v>219</v>
      </c>
      <c r="F25" t="s">
        <v>551</v>
      </c>
    </row>
    <row r="26" spans="1:6" x14ac:dyDescent="0.25">
      <c r="A26">
        <v>23</v>
      </c>
      <c r="B26" t="s">
        <v>550</v>
      </c>
      <c r="C26" s="12">
        <v>960.92000000000007</v>
      </c>
      <c r="D26" s="12">
        <v>960.92000000000007</v>
      </c>
      <c r="E26" t="s">
        <v>219</v>
      </c>
      <c r="F26" t="s">
        <v>551</v>
      </c>
    </row>
    <row r="27" spans="1:6" x14ac:dyDescent="0.25">
      <c r="A27">
        <v>24</v>
      </c>
      <c r="B27" t="s">
        <v>550</v>
      </c>
      <c r="C27" s="12">
        <v>793.06545000000006</v>
      </c>
      <c r="D27" s="12">
        <v>793.06545000000006</v>
      </c>
      <c r="E27" t="s">
        <v>219</v>
      </c>
      <c r="F27" t="s">
        <v>551</v>
      </c>
    </row>
    <row r="28" spans="1:6" x14ac:dyDescent="0.25">
      <c r="A28">
        <v>25</v>
      </c>
      <c r="B28" t="s">
        <v>550</v>
      </c>
      <c r="C28" s="12">
        <v>784.68666666666661</v>
      </c>
      <c r="D28" s="12">
        <v>784.68666666666661</v>
      </c>
      <c r="E28" t="s">
        <v>219</v>
      </c>
      <c r="F28" t="s">
        <v>551</v>
      </c>
    </row>
    <row r="29" spans="1:6" x14ac:dyDescent="0.25">
      <c r="A29">
        <v>26</v>
      </c>
      <c r="B29" t="s">
        <v>550</v>
      </c>
      <c r="C29" s="12">
        <v>1139.9966666666664</v>
      </c>
      <c r="D29" s="12">
        <v>1139.9966666666664</v>
      </c>
      <c r="E29" t="s">
        <v>219</v>
      </c>
      <c r="F29" t="s">
        <v>551</v>
      </c>
    </row>
    <row r="30" spans="1:6" x14ac:dyDescent="0.25">
      <c r="A30">
        <v>27</v>
      </c>
      <c r="B30" t="s">
        <v>550</v>
      </c>
      <c r="C30" s="12">
        <v>794.4</v>
      </c>
      <c r="D30" s="12">
        <v>794.4</v>
      </c>
      <c r="E30" t="s">
        <v>219</v>
      </c>
      <c r="F30" t="s">
        <v>551</v>
      </c>
    </row>
    <row r="31" spans="1:6" x14ac:dyDescent="0.25">
      <c r="A31">
        <v>28</v>
      </c>
      <c r="B31" t="s">
        <v>550</v>
      </c>
      <c r="C31" s="12">
        <v>755.97333333333336</v>
      </c>
      <c r="D31" s="12">
        <v>755.97333333333336</v>
      </c>
      <c r="E31" t="s">
        <v>219</v>
      </c>
      <c r="F31" t="s">
        <v>551</v>
      </c>
    </row>
    <row r="32" spans="1:6" x14ac:dyDescent="0.25">
      <c r="A32">
        <v>29</v>
      </c>
      <c r="B32" t="s">
        <v>550</v>
      </c>
      <c r="C32" s="12">
        <v>0</v>
      </c>
      <c r="D32" s="12">
        <v>0</v>
      </c>
      <c r="E32" t="s">
        <v>219</v>
      </c>
      <c r="F32" t="s">
        <v>551</v>
      </c>
    </row>
    <row r="33" spans="1:6" x14ac:dyDescent="0.25">
      <c r="A33">
        <v>30</v>
      </c>
      <c r="B33" t="s">
        <v>550</v>
      </c>
      <c r="C33" s="12">
        <v>0</v>
      </c>
      <c r="D33" s="12">
        <v>0</v>
      </c>
      <c r="E33" t="s">
        <v>219</v>
      </c>
      <c r="F33" t="s">
        <v>551</v>
      </c>
    </row>
    <row r="34" spans="1:6" x14ac:dyDescent="0.25">
      <c r="A34">
        <v>31</v>
      </c>
      <c r="B34" t="s">
        <v>550</v>
      </c>
      <c r="C34" s="12">
        <v>0</v>
      </c>
      <c r="D34" s="12">
        <v>0</v>
      </c>
      <c r="E34" t="s">
        <v>219</v>
      </c>
      <c r="F34" t="s">
        <v>551</v>
      </c>
    </row>
    <row r="35" spans="1:6" x14ac:dyDescent="0.25">
      <c r="A35">
        <v>32</v>
      </c>
      <c r="B35" t="s">
        <v>550</v>
      </c>
      <c r="C35" s="12">
        <v>0</v>
      </c>
      <c r="D35" s="12">
        <v>0</v>
      </c>
      <c r="E35" t="s">
        <v>219</v>
      </c>
      <c r="F35" t="s">
        <v>551</v>
      </c>
    </row>
    <row r="36" spans="1:6" x14ac:dyDescent="0.25">
      <c r="A36">
        <v>33</v>
      </c>
      <c r="B36" t="s">
        <v>550</v>
      </c>
      <c r="C36" s="12">
        <v>0</v>
      </c>
      <c r="D36" s="12">
        <v>0</v>
      </c>
      <c r="E36" t="s">
        <v>219</v>
      </c>
      <c r="F36" t="s">
        <v>551</v>
      </c>
    </row>
    <row r="37" spans="1:6" x14ac:dyDescent="0.25">
      <c r="A37">
        <v>34</v>
      </c>
      <c r="B37" t="s">
        <v>550</v>
      </c>
      <c r="C37" s="12">
        <v>0</v>
      </c>
      <c r="D37" s="12">
        <v>0</v>
      </c>
      <c r="E37" t="s">
        <v>219</v>
      </c>
      <c r="F37" t="s">
        <v>551</v>
      </c>
    </row>
    <row r="38" spans="1:6" x14ac:dyDescent="0.25">
      <c r="A38">
        <v>35</v>
      </c>
      <c r="B38" t="s">
        <v>550</v>
      </c>
      <c r="C38" s="12">
        <v>0</v>
      </c>
      <c r="D38" s="12">
        <v>0</v>
      </c>
      <c r="E38" t="s">
        <v>219</v>
      </c>
      <c r="F38" t="s">
        <v>551</v>
      </c>
    </row>
    <row r="39" spans="1:6" x14ac:dyDescent="0.25">
      <c r="A39">
        <v>36</v>
      </c>
      <c r="B39" t="s">
        <v>550</v>
      </c>
      <c r="C39" s="12">
        <v>0</v>
      </c>
      <c r="D39" s="12">
        <v>0</v>
      </c>
      <c r="E39" t="s">
        <v>219</v>
      </c>
      <c r="F39" t="s">
        <v>551</v>
      </c>
    </row>
    <row r="40" spans="1:6" x14ac:dyDescent="0.25">
      <c r="A40">
        <v>37</v>
      </c>
      <c r="B40" t="s">
        <v>550</v>
      </c>
      <c r="C40" s="12">
        <v>0</v>
      </c>
      <c r="D40" s="12">
        <v>0</v>
      </c>
      <c r="E40" t="s">
        <v>219</v>
      </c>
      <c r="F40" t="s">
        <v>551</v>
      </c>
    </row>
    <row r="41" spans="1:6" x14ac:dyDescent="0.25">
      <c r="A41">
        <v>38</v>
      </c>
      <c r="B41" t="s">
        <v>550</v>
      </c>
      <c r="C41" s="12">
        <v>0</v>
      </c>
      <c r="D41" s="12">
        <v>0</v>
      </c>
      <c r="E41" t="s">
        <v>219</v>
      </c>
      <c r="F41" t="s">
        <v>551</v>
      </c>
    </row>
    <row r="42" spans="1:6" x14ac:dyDescent="0.25">
      <c r="A42">
        <v>39</v>
      </c>
      <c r="B42" t="s">
        <v>550</v>
      </c>
      <c r="C42" s="12">
        <v>0</v>
      </c>
      <c r="D42" s="12">
        <v>0</v>
      </c>
      <c r="E42" t="s">
        <v>219</v>
      </c>
      <c r="F42" t="s">
        <v>551</v>
      </c>
    </row>
    <row r="43" spans="1:6" x14ac:dyDescent="0.25">
      <c r="A43">
        <v>40</v>
      </c>
      <c r="B43" t="s">
        <v>550</v>
      </c>
      <c r="C43" s="12">
        <v>0</v>
      </c>
      <c r="D43" s="12">
        <v>0</v>
      </c>
      <c r="E43" t="s">
        <v>219</v>
      </c>
      <c r="F43" t="s">
        <v>551</v>
      </c>
    </row>
    <row r="44" spans="1:6" x14ac:dyDescent="0.25">
      <c r="A44">
        <v>41</v>
      </c>
      <c r="B44" t="s">
        <v>550</v>
      </c>
      <c r="C44" s="12">
        <v>0</v>
      </c>
      <c r="D44" s="12">
        <v>0</v>
      </c>
      <c r="E44" t="s">
        <v>219</v>
      </c>
      <c r="F44" t="s">
        <v>551</v>
      </c>
    </row>
    <row r="45" spans="1:6" x14ac:dyDescent="0.25">
      <c r="A45">
        <v>42</v>
      </c>
      <c r="B45" t="s">
        <v>550</v>
      </c>
      <c r="C45" s="12">
        <v>708.5</v>
      </c>
      <c r="D45" s="12">
        <v>708.5</v>
      </c>
      <c r="E45" t="s">
        <v>219</v>
      </c>
      <c r="F45" t="s">
        <v>551</v>
      </c>
    </row>
    <row r="46" spans="1:6" x14ac:dyDescent="0.25">
      <c r="A46">
        <v>43</v>
      </c>
      <c r="B46" t="s">
        <v>550</v>
      </c>
      <c r="C46" s="12">
        <v>0</v>
      </c>
      <c r="D46" s="12">
        <v>0</v>
      </c>
      <c r="E46" t="s">
        <v>219</v>
      </c>
      <c r="F46" t="s">
        <v>551</v>
      </c>
    </row>
    <row r="47" spans="1:6" x14ac:dyDescent="0.25">
      <c r="A47">
        <v>44</v>
      </c>
      <c r="B47" t="s">
        <v>550</v>
      </c>
      <c r="C47" s="12">
        <v>708.5</v>
      </c>
      <c r="D47" s="12">
        <v>708.5</v>
      </c>
      <c r="E47" t="s">
        <v>219</v>
      </c>
      <c r="F47" t="s">
        <v>551</v>
      </c>
    </row>
    <row r="48" spans="1:6" x14ac:dyDescent="0.25">
      <c r="A48">
        <v>45</v>
      </c>
      <c r="B48" t="s">
        <v>550</v>
      </c>
      <c r="C48" s="12">
        <v>708.5</v>
      </c>
      <c r="D48" s="12">
        <v>708.5</v>
      </c>
      <c r="E48" t="s">
        <v>219</v>
      </c>
      <c r="F48" t="s">
        <v>551</v>
      </c>
    </row>
    <row r="49" spans="1:6" x14ac:dyDescent="0.25">
      <c r="A49">
        <v>46</v>
      </c>
      <c r="B49" t="s">
        <v>550</v>
      </c>
      <c r="C49" s="12">
        <v>784.68666666666661</v>
      </c>
      <c r="D49" s="12">
        <v>784.68666666666661</v>
      </c>
      <c r="E49" t="s">
        <v>219</v>
      </c>
      <c r="F49" t="s">
        <v>551</v>
      </c>
    </row>
    <row r="50" spans="1:6" x14ac:dyDescent="0.25">
      <c r="A50">
        <v>47</v>
      </c>
      <c r="B50" t="s">
        <v>550</v>
      </c>
      <c r="C50" s="12">
        <v>0</v>
      </c>
      <c r="D50" s="12">
        <v>0</v>
      </c>
      <c r="E50" t="s">
        <v>219</v>
      </c>
      <c r="F50" t="s">
        <v>551</v>
      </c>
    </row>
    <row r="51" spans="1:6" x14ac:dyDescent="0.25">
      <c r="A51">
        <v>48</v>
      </c>
      <c r="B51" t="s">
        <v>550</v>
      </c>
      <c r="C51" s="12">
        <v>0</v>
      </c>
      <c r="D51" s="12">
        <v>0</v>
      </c>
      <c r="E51" t="s">
        <v>219</v>
      </c>
      <c r="F51" t="s">
        <v>551</v>
      </c>
    </row>
    <row r="52" spans="1:6" x14ac:dyDescent="0.25">
      <c r="A52">
        <v>49</v>
      </c>
      <c r="B52" t="s">
        <v>550</v>
      </c>
      <c r="C52" s="12">
        <v>0</v>
      </c>
      <c r="D52" s="12">
        <v>0</v>
      </c>
      <c r="E52" t="s">
        <v>219</v>
      </c>
      <c r="F52" t="s">
        <v>551</v>
      </c>
    </row>
    <row r="53" spans="1:6" x14ac:dyDescent="0.25">
      <c r="A53">
        <v>50</v>
      </c>
      <c r="B53" t="s">
        <v>550</v>
      </c>
      <c r="C53" s="12">
        <v>0</v>
      </c>
      <c r="D53" s="12">
        <v>0</v>
      </c>
      <c r="E53" t="s">
        <v>219</v>
      </c>
      <c r="F53" t="s">
        <v>551</v>
      </c>
    </row>
    <row r="54" spans="1:6" x14ac:dyDescent="0.25">
      <c r="A54">
        <v>51</v>
      </c>
      <c r="B54" t="s">
        <v>550</v>
      </c>
      <c r="C54" s="12">
        <v>0</v>
      </c>
      <c r="D54" s="12">
        <v>0</v>
      </c>
      <c r="E54" t="s">
        <v>219</v>
      </c>
      <c r="F54" t="s">
        <v>551</v>
      </c>
    </row>
    <row r="55" spans="1:6" x14ac:dyDescent="0.25">
      <c r="A55">
        <v>52</v>
      </c>
      <c r="B55" t="s">
        <v>550</v>
      </c>
      <c r="C55" s="12">
        <v>0</v>
      </c>
      <c r="D55" s="12">
        <v>0</v>
      </c>
      <c r="E55" t="s">
        <v>219</v>
      </c>
      <c r="F55" t="s">
        <v>551</v>
      </c>
    </row>
    <row r="56" spans="1:6" x14ac:dyDescent="0.25">
      <c r="A56">
        <v>53</v>
      </c>
      <c r="B56" t="s">
        <v>550</v>
      </c>
      <c r="C56" s="12">
        <v>0</v>
      </c>
      <c r="D56" s="12">
        <v>0</v>
      </c>
      <c r="E56" t="s">
        <v>219</v>
      </c>
      <c r="F56" t="s">
        <v>551</v>
      </c>
    </row>
    <row r="57" spans="1:6" x14ac:dyDescent="0.25">
      <c r="A57">
        <v>54</v>
      </c>
      <c r="B57" t="s">
        <v>550</v>
      </c>
      <c r="C57" s="12">
        <v>0</v>
      </c>
      <c r="D57" s="12">
        <v>0</v>
      </c>
      <c r="E57" t="s">
        <v>219</v>
      </c>
      <c r="F57" t="s">
        <v>551</v>
      </c>
    </row>
    <row r="58" spans="1:6" x14ac:dyDescent="0.25">
      <c r="A58">
        <v>55</v>
      </c>
      <c r="B58" t="s">
        <v>550</v>
      </c>
      <c r="C58" s="12">
        <v>0</v>
      </c>
      <c r="D58" s="12">
        <v>0</v>
      </c>
      <c r="E58" t="s">
        <v>219</v>
      </c>
      <c r="F58" t="s">
        <v>551</v>
      </c>
    </row>
    <row r="59" spans="1:6" x14ac:dyDescent="0.25">
      <c r="A59">
        <v>56</v>
      </c>
      <c r="B59" t="s">
        <v>550</v>
      </c>
      <c r="C59" s="12">
        <v>0</v>
      </c>
      <c r="D59" s="12">
        <v>0</v>
      </c>
      <c r="E59" t="s">
        <v>219</v>
      </c>
      <c r="F59" t="s">
        <v>551</v>
      </c>
    </row>
    <row r="60" spans="1:6" x14ac:dyDescent="0.25">
      <c r="A60">
        <v>57</v>
      </c>
      <c r="B60" t="s">
        <v>550</v>
      </c>
      <c r="C60" s="12">
        <v>0</v>
      </c>
      <c r="D60" s="12">
        <v>0</v>
      </c>
      <c r="E60" t="s">
        <v>219</v>
      </c>
      <c r="F60" t="s">
        <v>551</v>
      </c>
    </row>
    <row r="61" spans="1:6" x14ac:dyDescent="0.25">
      <c r="A61">
        <v>58</v>
      </c>
      <c r="B61" t="s">
        <v>550</v>
      </c>
      <c r="C61" s="12">
        <v>0</v>
      </c>
      <c r="D61" s="12">
        <v>0</v>
      </c>
      <c r="E61" t="s">
        <v>219</v>
      </c>
      <c r="F61" t="s">
        <v>551</v>
      </c>
    </row>
    <row r="62" spans="1:6" x14ac:dyDescent="0.25">
      <c r="A62">
        <v>59</v>
      </c>
      <c r="B62" t="s">
        <v>550</v>
      </c>
      <c r="C62" s="12">
        <v>0</v>
      </c>
      <c r="D62" s="12">
        <v>0</v>
      </c>
      <c r="E62" t="s">
        <v>219</v>
      </c>
      <c r="F62" t="s">
        <v>551</v>
      </c>
    </row>
    <row r="63" spans="1:6" x14ac:dyDescent="0.25">
      <c r="A63">
        <v>60</v>
      </c>
      <c r="B63" t="s">
        <v>550</v>
      </c>
      <c r="C63" s="12">
        <v>0</v>
      </c>
      <c r="D63" s="12">
        <v>0</v>
      </c>
      <c r="E63" t="s">
        <v>219</v>
      </c>
      <c r="F63" t="s">
        <v>551</v>
      </c>
    </row>
    <row r="64" spans="1:6" x14ac:dyDescent="0.25">
      <c r="A64">
        <v>61</v>
      </c>
      <c r="B64" t="s">
        <v>550</v>
      </c>
      <c r="C64" s="12">
        <v>0</v>
      </c>
      <c r="D64" s="12">
        <v>0</v>
      </c>
      <c r="E64" t="s">
        <v>219</v>
      </c>
      <c r="F64" t="s">
        <v>551</v>
      </c>
    </row>
    <row r="65" spans="1:6" x14ac:dyDescent="0.25">
      <c r="A65">
        <v>62</v>
      </c>
      <c r="B65" t="s">
        <v>550</v>
      </c>
      <c r="C65" s="12">
        <v>0</v>
      </c>
      <c r="D65" s="12">
        <v>0</v>
      </c>
      <c r="E65" t="s">
        <v>219</v>
      </c>
      <c r="F65" t="s">
        <v>551</v>
      </c>
    </row>
    <row r="66" spans="1:6" x14ac:dyDescent="0.25">
      <c r="A66">
        <v>63</v>
      </c>
      <c r="B66" t="s">
        <v>550</v>
      </c>
      <c r="C66" s="12">
        <v>0</v>
      </c>
      <c r="D66" s="12">
        <v>0</v>
      </c>
      <c r="E66" t="s">
        <v>219</v>
      </c>
      <c r="F66" t="s">
        <v>551</v>
      </c>
    </row>
    <row r="67" spans="1:6" x14ac:dyDescent="0.25">
      <c r="A67">
        <v>64</v>
      </c>
      <c r="B67" t="s">
        <v>550</v>
      </c>
      <c r="C67" s="12">
        <v>0</v>
      </c>
      <c r="D67" s="12">
        <v>0</v>
      </c>
      <c r="E67" t="s">
        <v>219</v>
      </c>
      <c r="F67" t="s">
        <v>551</v>
      </c>
    </row>
    <row r="68" spans="1:6" x14ac:dyDescent="0.25">
      <c r="A68">
        <v>65</v>
      </c>
      <c r="B68" t="s">
        <v>550</v>
      </c>
      <c r="C68" s="12">
        <v>0</v>
      </c>
      <c r="D68" s="12">
        <v>0</v>
      </c>
      <c r="E68" t="s">
        <v>219</v>
      </c>
      <c r="F68" t="s">
        <v>551</v>
      </c>
    </row>
    <row r="69" spans="1:6" x14ac:dyDescent="0.25">
      <c r="A69">
        <v>66</v>
      </c>
      <c r="B69" t="s">
        <v>550</v>
      </c>
      <c r="C69" s="12">
        <v>0</v>
      </c>
      <c r="D69" s="12">
        <v>0</v>
      </c>
      <c r="E69" t="s">
        <v>219</v>
      </c>
      <c r="F69" t="s">
        <v>551</v>
      </c>
    </row>
    <row r="70" spans="1:6" x14ac:dyDescent="0.25">
      <c r="A70">
        <v>67</v>
      </c>
      <c r="B70" t="s">
        <v>550</v>
      </c>
      <c r="C70" s="12"/>
      <c r="D70" s="12"/>
      <c r="E70" t="s">
        <v>219</v>
      </c>
      <c r="F70" t="s">
        <v>551</v>
      </c>
    </row>
    <row r="71" spans="1:6" x14ac:dyDescent="0.25">
      <c r="A71">
        <v>68</v>
      </c>
      <c r="B71" t="s">
        <v>550</v>
      </c>
      <c r="C71" s="12">
        <v>0</v>
      </c>
      <c r="D71" s="12">
        <v>0</v>
      </c>
      <c r="E71" t="s">
        <v>219</v>
      </c>
      <c r="F71" t="s">
        <v>551</v>
      </c>
    </row>
    <row r="72" spans="1:6" x14ac:dyDescent="0.25">
      <c r="A72">
        <v>69</v>
      </c>
      <c r="B72" t="s">
        <v>550</v>
      </c>
      <c r="C72" s="12">
        <v>0</v>
      </c>
      <c r="D72" s="12">
        <v>0</v>
      </c>
      <c r="E72" t="s">
        <v>219</v>
      </c>
      <c r="F72" t="s">
        <v>551</v>
      </c>
    </row>
    <row r="73" spans="1:6" x14ac:dyDescent="0.25">
      <c r="A73">
        <v>70</v>
      </c>
      <c r="B73" t="s">
        <v>550</v>
      </c>
      <c r="C73" s="12">
        <v>2877.6544999999996</v>
      </c>
      <c r="D73" s="12">
        <v>2877.6544999999996</v>
      </c>
      <c r="E73" t="s">
        <v>219</v>
      </c>
      <c r="F73" t="s">
        <v>551</v>
      </c>
    </row>
    <row r="74" spans="1:6" x14ac:dyDescent="0.25">
      <c r="A74">
        <v>71</v>
      </c>
      <c r="B74" t="s">
        <v>550</v>
      </c>
      <c r="C74" s="12">
        <v>0</v>
      </c>
      <c r="D74" s="12">
        <v>0</v>
      </c>
      <c r="E74" t="s">
        <v>219</v>
      </c>
      <c r="F74" t="s">
        <v>551</v>
      </c>
    </row>
    <row r="75" spans="1:6" x14ac:dyDescent="0.25">
      <c r="A75">
        <v>72</v>
      </c>
      <c r="B75" t="s">
        <v>550</v>
      </c>
      <c r="C75" s="12">
        <v>0</v>
      </c>
      <c r="D75" s="12">
        <v>0</v>
      </c>
      <c r="E75" t="s">
        <v>219</v>
      </c>
      <c r="F75" t="s">
        <v>551</v>
      </c>
    </row>
    <row r="76" spans="1:6" x14ac:dyDescent="0.25">
      <c r="A76">
        <v>73</v>
      </c>
      <c r="B76" t="s">
        <v>550</v>
      </c>
      <c r="C76" s="12">
        <v>0</v>
      </c>
      <c r="D76" s="12">
        <v>0</v>
      </c>
      <c r="E76" t="s">
        <v>219</v>
      </c>
      <c r="F76" t="s">
        <v>551</v>
      </c>
    </row>
    <row r="77" spans="1:6" x14ac:dyDescent="0.25">
      <c r="A77">
        <v>74</v>
      </c>
      <c r="B77" t="s">
        <v>550</v>
      </c>
      <c r="C77" s="12">
        <v>0</v>
      </c>
      <c r="D77" s="12">
        <v>0</v>
      </c>
      <c r="E77" t="s">
        <v>219</v>
      </c>
      <c r="F77" t="s">
        <v>551</v>
      </c>
    </row>
    <row r="78" spans="1:6" x14ac:dyDescent="0.25">
      <c r="A78">
        <v>75</v>
      </c>
      <c r="B78" t="s">
        <v>550</v>
      </c>
      <c r="C78" s="12">
        <v>0</v>
      </c>
      <c r="D78" s="12">
        <v>0</v>
      </c>
      <c r="E78" t="s">
        <v>219</v>
      </c>
      <c r="F78" t="s">
        <v>551</v>
      </c>
    </row>
    <row r="79" spans="1:6" x14ac:dyDescent="0.25">
      <c r="A79">
        <v>76</v>
      </c>
      <c r="B79" t="s">
        <v>550</v>
      </c>
      <c r="C79" s="12">
        <v>0</v>
      </c>
      <c r="D79" s="12">
        <v>0</v>
      </c>
      <c r="E79" t="s">
        <v>219</v>
      </c>
      <c r="F79" t="s">
        <v>551</v>
      </c>
    </row>
    <row r="80" spans="1:6" x14ac:dyDescent="0.25">
      <c r="A80">
        <v>77</v>
      </c>
      <c r="B80" t="s">
        <v>550</v>
      </c>
      <c r="C80" s="12">
        <v>0</v>
      </c>
      <c r="D80" s="12">
        <v>0</v>
      </c>
      <c r="E80" t="s">
        <v>219</v>
      </c>
      <c r="F80" t="s">
        <v>551</v>
      </c>
    </row>
    <row r="81" spans="1:6" x14ac:dyDescent="0.25">
      <c r="A81">
        <v>78</v>
      </c>
      <c r="B81" t="s">
        <v>550</v>
      </c>
      <c r="C81" s="12">
        <v>0</v>
      </c>
      <c r="D81" s="12">
        <v>0</v>
      </c>
      <c r="E81" t="s">
        <v>219</v>
      </c>
      <c r="F81" t="s">
        <v>551</v>
      </c>
    </row>
    <row r="82" spans="1:6" x14ac:dyDescent="0.25">
      <c r="A82">
        <v>79</v>
      </c>
      <c r="B82" t="s">
        <v>550</v>
      </c>
      <c r="C82" s="12">
        <v>0</v>
      </c>
      <c r="D82" s="12">
        <v>0</v>
      </c>
      <c r="E82" t="s">
        <v>219</v>
      </c>
      <c r="F82" t="s">
        <v>551</v>
      </c>
    </row>
    <row r="83" spans="1:6" x14ac:dyDescent="0.25">
      <c r="A83">
        <v>80</v>
      </c>
      <c r="B83" t="s">
        <v>550</v>
      </c>
      <c r="C83" s="12">
        <v>0</v>
      </c>
      <c r="D83" s="12">
        <v>0</v>
      </c>
      <c r="E83" t="s">
        <v>219</v>
      </c>
      <c r="F83" t="s">
        <v>551</v>
      </c>
    </row>
    <row r="84" spans="1:6" x14ac:dyDescent="0.25">
      <c r="A84">
        <v>81</v>
      </c>
      <c r="B84" t="s">
        <v>550</v>
      </c>
      <c r="C84" s="12">
        <v>0</v>
      </c>
      <c r="D84" s="12">
        <v>0</v>
      </c>
      <c r="E84" t="s">
        <v>219</v>
      </c>
      <c r="F84" t="s">
        <v>551</v>
      </c>
    </row>
    <row r="85" spans="1:6" x14ac:dyDescent="0.25">
      <c r="A85">
        <v>82</v>
      </c>
      <c r="B85" t="s">
        <v>550</v>
      </c>
      <c r="C85" s="12">
        <v>0</v>
      </c>
      <c r="D85" s="12">
        <v>0</v>
      </c>
      <c r="E85" t="s">
        <v>219</v>
      </c>
      <c r="F85" t="s">
        <v>551</v>
      </c>
    </row>
    <row r="86" spans="1:6" x14ac:dyDescent="0.25">
      <c r="A86">
        <v>83</v>
      </c>
      <c r="B86" t="s">
        <v>550</v>
      </c>
      <c r="C86" s="12">
        <v>0</v>
      </c>
      <c r="D86" s="12">
        <v>0</v>
      </c>
      <c r="E86" t="s">
        <v>219</v>
      </c>
      <c r="F86" t="s">
        <v>551</v>
      </c>
    </row>
    <row r="87" spans="1:6" x14ac:dyDescent="0.25">
      <c r="A87">
        <v>84</v>
      </c>
      <c r="B87" t="s">
        <v>550</v>
      </c>
      <c r="C87" s="12">
        <v>0</v>
      </c>
      <c r="D87" s="12">
        <v>0</v>
      </c>
      <c r="E87" t="s">
        <v>219</v>
      </c>
      <c r="F87" t="s">
        <v>551</v>
      </c>
    </row>
    <row r="88" spans="1:6" x14ac:dyDescent="0.25">
      <c r="A88">
        <v>85</v>
      </c>
      <c r="B88" t="s">
        <v>550</v>
      </c>
      <c r="C88" s="12">
        <v>0</v>
      </c>
      <c r="D88" s="12">
        <v>0</v>
      </c>
      <c r="E88" t="s">
        <v>219</v>
      </c>
      <c r="F88" t="s">
        <v>551</v>
      </c>
    </row>
    <row r="89" spans="1:6" x14ac:dyDescent="0.25">
      <c r="A89">
        <v>86</v>
      </c>
      <c r="B89" t="s">
        <v>550</v>
      </c>
      <c r="C89" s="12">
        <v>0</v>
      </c>
      <c r="D89" s="12">
        <v>0</v>
      </c>
      <c r="E89" t="s">
        <v>219</v>
      </c>
      <c r="F89" t="s">
        <v>551</v>
      </c>
    </row>
    <row r="90" spans="1:6" x14ac:dyDescent="0.25">
      <c r="A90">
        <v>87</v>
      </c>
      <c r="B90" t="s">
        <v>550</v>
      </c>
      <c r="C90" s="12">
        <v>0</v>
      </c>
      <c r="D90" s="12">
        <v>0</v>
      </c>
      <c r="E90" t="s">
        <v>219</v>
      </c>
      <c r="F90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2022-02-16T16:47:27Z</dcterms:created>
  <dcterms:modified xsi:type="dcterms:W3CDTF">2022-02-16T17:02:10Z</dcterms:modified>
</cp:coreProperties>
</file>